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130" windowHeight="7710" activeTab="0"/>
  </bookViews>
  <sheets>
    <sheet name="2020年财政预算表" sheetId="1" r:id="rId1"/>
  </sheets>
  <definedNames>
    <definedName name="_xlfn.SUMIFS" hidden="1">#NAME?</definedName>
    <definedName name="_xlnm.Print_Area" localSheetId="0">'2020年财政预算表'!$A$1:$F$1286</definedName>
  </definedNames>
  <calcPr fullCalcOnLoad="1"/>
</workbook>
</file>

<file path=xl/comments1.xml><?xml version="1.0" encoding="utf-8"?>
<comments xmlns="http://schemas.openxmlformats.org/spreadsheetml/2006/main">
  <authors>
    <author>李欢</author>
  </authors>
  <commentList>
    <comment ref="D7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01</t>
        </r>
      </text>
    </comment>
    <comment ref="D19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02</t>
        </r>
      </text>
    </comment>
    <comment ref="D28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03</t>
        </r>
      </text>
    </comment>
    <comment ref="D39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04</t>
        </r>
      </text>
    </comment>
    <comment ref="D51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05</t>
        </r>
      </text>
    </comment>
    <comment ref="D62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06</t>
        </r>
      </text>
    </comment>
    <comment ref="D73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07</t>
        </r>
      </text>
    </comment>
    <comment ref="D85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08</t>
        </r>
      </text>
    </comment>
    <comment ref="D94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09</t>
        </r>
      </text>
    </comment>
    <comment ref="D99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修改</t>
        </r>
        <r>
          <rPr>
            <b/>
            <sz val="9"/>
            <rFont val="宋体"/>
            <family val="0"/>
          </rPr>
          <t>口岸电子执法系统建设与维护</t>
        </r>
      </text>
    </comment>
    <comment ref="D107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10</t>
        </r>
      </text>
    </comment>
    <comment ref="D117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11</t>
        </r>
      </text>
    </comment>
    <comment ref="D126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13</t>
        </r>
      </text>
    </comment>
    <comment ref="D137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14</t>
        </r>
      </text>
    </comment>
    <comment ref="D150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23</t>
        </r>
      </text>
    </comment>
    <comment ref="D157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
25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修改港澳台侨事务</t>
        </r>
      </text>
    </comment>
    <comment ref="D164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修改港澳台侨事务</t>
        </r>
      </text>
    </comment>
    <comment ref="D165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26</t>
        </r>
        <r>
          <rPr>
            <sz val="9"/>
            <rFont val="宋体"/>
            <family val="0"/>
          </rPr>
          <t>，无</t>
        </r>
        <r>
          <rPr>
            <sz val="9"/>
            <rFont val="Tahoma"/>
            <family val="2"/>
          </rPr>
          <t>27</t>
        </r>
      </text>
    </comment>
    <comment ref="D171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28</t>
        </r>
      </text>
    </comment>
    <comment ref="D178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29</t>
        </r>
        <r>
          <rPr>
            <sz val="9"/>
            <rFont val="宋体"/>
            <family val="0"/>
          </rPr>
          <t>，无</t>
        </r>
        <r>
          <rPr>
            <sz val="9"/>
            <rFont val="Tahoma"/>
            <family val="2"/>
          </rPr>
          <t>30</t>
        </r>
      </text>
    </comment>
    <comment ref="D185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31</t>
        </r>
      </text>
    </comment>
    <comment ref="D192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32</t>
        </r>
      </text>
    </comment>
    <comment ref="D199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33</t>
        </r>
      </text>
    </comment>
    <comment ref="D205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34</t>
        </r>
      </text>
    </comment>
    <comment ref="D213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35</t>
        </r>
      </text>
    </comment>
    <comment ref="D219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36</t>
        </r>
      </text>
    </comment>
    <comment ref="D225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37</t>
        </r>
      </text>
    </comment>
    <comment ref="D231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38</t>
        </r>
      </text>
    </comment>
    <comment ref="D244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20199</t>
        </r>
      </text>
    </comment>
    <comment ref="D264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将内卫修改为武装警察部队</t>
        </r>
      </text>
    </comment>
    <comment ref="D266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20402</t>
        </r>
      </text>
    </comment>
    <comment ref="D275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20403</t>
        </r>
      </text>
    </comment>
    <comment ref="D290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20405</t>
        </r>
      </text>
    </comment>
    <comment ref="D299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20406</t>
        </r>
      </text>
    </comment>
    <comment ref="D335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20409</t>
        </r>
      </text>
    </comment>
    <comment ref="D343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20410</t>
        </r>
      </text>
    </comment>
    <comment ref="D349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20499</t>
        </r>
      </text>
    </comment>
    <comment ref="D350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20499</t>
        </r>
      </text>
    </comment>
    <comment ref="D351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205</t>
        </r>
      </text>
    </comment>
    <comment ref="D352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20501</t>
        </r>
      </text>
    </comment>
    <comment ref="D357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20502</t>
        </r>
      </text>
    </comment>
    <comment ref="D366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20503</t>
        </r>
      </text>
    </comment>
    <comment ref="D373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20504</t>
        </r>
      </text>
    </comment>
    <comment ref="D379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20505</t>
        </r>
      </text>
    </comment>
    <comment ref="D383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20506</t>
        </r>
      </text>
    </comment>
    <comment ref="D387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20507</t>
        </r>
      </text>
    </comment>
    <comment ref="D391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20508</t>
        </r>
      </text>
    </comment>
    <comment ref="D397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20509</t>
        </r>
      </text>
    </comment>
    <comment ref="D404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20599</t>
        </r>
      </text>
    </comment>
    <comment ref="D405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206
</t>
        </r>
      </text>
    </comment>
    <comment ref="D406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20601</t>
        </r>
      </text>
    </comment>
    <comment ref="D411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20602</t>
        </r>
      </text>
    </comment>
    <comment ref="D420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20603</t>
        </r>
      </text>
    </comment>
    <comment ref="D426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20604</t>
        </r>
      </text>
    </comment>
    <comment ref="D432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20605</t>
        </r>
      </text>
    </comment>
    <comment ref="D437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20606</t>
        </r>
      </text>
    </comment>
    <comment ref="D442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20607</t>
        </r>
      </text>
    </comment>
    <comment ref="D449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20608</t>
        </r>
      </text>
    </comment>
    <comment ref="D453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20609</t>
        </r>
      </text>
    </comment>
    <comment ref="D456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20699</t>
        </r>
      </text>
    </comment>
    <comment ref="D461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207</t>
        </r>
      </text>
    </comment>
    <comment ref="D462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20701</t>
        </r>
      </text>
    </comment>
    <comment ref="D478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20702</t>
        </r>
      </text>
    </comment>
    <comment ref="D486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20703</t>
        </r>
      </text>
    </comment>
    <comment ref="D497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20706</t>
        </r>
      </text>
    </comment>
    <comment ref="D506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20708</t>
        </r>
      </text>
    </comment>
    <comment ref="D513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20799</t>
        </r>
      </text>
    </comment>
    <comment ref="D517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208</t>
        </r>
      </text>
    </comment>
    <comment ref="D518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20801</t>
        </r>
      </text>
    </comment>
    <comment ref="D532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20802</t>
        </r>
      </text>
    </comment>
    <comment ref="D540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20804</t>
        </r>
      </text>
    </comment>
    <comment ref="D542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20805</t>
        </r>
      </text>
    </comment>
    <comment ref="D551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20806</t>
        </r>
      </text>
    </comment>
    <comment ref="D555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20807</t>
        </r>
      </text>
    </comment>
    <comment ref="D565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20808</t>
        </r>
      </text>
    </comment>
    <comment ref="D573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20809</t>
        </r>
      </text>
    </comment>
    <comment ref="D580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20810</t>
        </r>
      </text>
    </comment>
    <comment ref="D587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20811</t>
        </r>
      </text>
    </comment>
    <comment ref="D596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20816</t>
        </r>
      </text>
    </comment>
    <comment ref="D601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20819</t>
        </r>
      </text>
    </comment>
    <comment ref="D604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20820</t>
        </r>
      </text>
    </comment>
    <comment ref="D607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20821</t>
        </r>
      </text>
    </comment>
    <comment ref="D610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20824</t>
        </r>
      </text>
    </comment>
    <comment ref="D640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21002</t>
        </r>
      </text>
    </comment>
    <comment ref="D653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21003</t>
        </r>
      </text>
    </comment>
    <comment ref="D657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21004</t>
        </r>
      </text>
    </comment>
    <comment ref="D669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21006</t>
        </r>
      </text>
    </comment>
    <comment ref="D672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21007</t>
        </r>
      </text>
    </comment>
    <comment ref="D676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21011</t>
        </r>
      </text>
    </comment>
    <comment ref="D681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21012</t>
        </r>
      </text>
    </comment>
    <comment ref="D685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21013</t>
        </r>
      </text>
    </comment>
    <comment ref="D689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21014</t>
        </r>
      </text>
    </comment>
    <comment ref="D692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21015</t>
        </r>
      </text>
    </comment>
    <comment ref="D777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212</t>
        </r>
      </text>
    </comment>
    <comment ref="D778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21201</t>
        </r>
      </text>
    </comment>
    <comment ref="D796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213</t>
        </r>
      </text>
    </comment>
    <comment ref="D797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21301</t>
        </r>
      </text>
    </comment>
    <comment ref="D890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21307</t>
        </r>
      </text>
    </comment>
    <comment ref="D897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21308</t>
        </r>
      </text>
    </comment>
    <comment ref="D1034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21599</t>
        </r>
      </text>
    </comment>
    <comment ref="D1040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216</t>
        </r>
      </text>
    </comment>
    <comment ref="D1085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220</t>
        </r>
      </text>
    </comment>
    <comment ref="D1103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22005</t>
        </r>
      </text>
    </comment>
    <comment ref="D1119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221</t>
        </r>
      </text>
    </comment>
    <comment ref="D1129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22102</t>
        </r>
      </text>
    </comment>
    <comment ref="D1133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22103</t>
        </r>
      </text>
    </comment>
    <comment ref="D1137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222</t>
        </r>
      </text>
    </comment>
    <comment ref="D1138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22201</t>
        </r>
      </text>
    </comment>
    <comment ref="D1153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22202</t>
        </r>
      </text>
    </comment>
    <comment ref="D1167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22203</t>
        </r>
      </text>
    </comment>
    <comment ref="D1172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22204</t>
        </r>
      </text>
    </comment>
    <comment ref="D1178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22205</t>
        </r>
      </text>
    </comment>
    <comment ref="D1191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22401</t>
        </r>
      </text>
    </comment>
    <comment ref="D1203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22402</t>
        </r>
      </text>
    </comment>
    <comment ref="D1209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22403</t>
        </r>
      </text>
    </comment>
    <comment ref="D1215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22404</t>
        </r>
      </text>
    </comment>
    <comment ref="D1223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22405</t>
        </r>
      </text>
    </comment>
    <comment ref="D1236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22406</t>
        </r>
      </text>
    </comment>
    <comment ref="D1240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22407</t>
        </r>
      </text>
    </comment>
  </commentList>
</comments>
</file>

<file path=xl/sharedStrings.xml><?xml version="1.0" encoding="utf-8"?>
<sst xmlns="http://schemas.openxmlformats.org/spreadsheetml/2006/main" count="1418" uniqueCount="1105">
  <si>
    <t>2020年 铜梁区永嘉镇（街）年初预算及调整预算表</t>
  </si>
  <si>
    <t>2020年铜梁区永嘉镇（街）一般公共预算(基本)支出预算经济分类预算表</t>
  </si>
  <si>
    <t>单位：万元</t>
  </si>
  <si>
    <r>
      <t>收</t>
    </r>
    <r>
      <rPr>
        <b/>
        <sz val="14"/>
        <rFont val="宋体"/>
        <family val="0"/>
      </rPr>
      <t>入</t>
    </r>
  </si>
  <si>
    <t>支出</t>
  </si>
  <si>
    <t>审核</t>
  </si>
  <si>
    <t>科目编码</t>
  </si>
  <si>
    <t>科目名称</t>
  </si>
  <si>
    <t>预算数</t>
  </si>
  <si>
    <t>调整预算数</t>
  </si>
  <si>
    <r>
      <t>项</t>
    </r>
    <r>
      <rPr>
        <b/>
        <sz val="12"/>
        <rFont val="宋体"/>
        <family val="0"/>
      </rPr>
      <t>目</t>
    </r>
  </si>
  <si>
    <t>年初预算数</t>
  </si>
  <si>
    <t>一般公共预算支出</t>
  </si>
  <si>
    <t>一般公共预算基本支出</t>
  </si>
  <si>
    <t>一般公共预算本级收入</t>
  </si>
  <si>
    <t>一般公共预算本级支出</t>
  </si>
  <si>
    <t>一、税收收入</t>
  </si>
  <si>
    <t>一、一般公共服务</t>
  </si>
  <si>
    <t>机关工资福利支出</t>
  </si>
  <si>
    <t xml:space="preserve">    增值税</t>
  </si>
  <si>
    <t xml:space="preserve">    人大事务</t>
  </si>
  <si>
    <t xml:space="preserve">  工资奖金津补贴</t>
  </si>
  <si>
    <t xml:space="preserve">    营业税</t>
  </si>
  <si>
    <t xml:space="preserve">      行政运行</t>
  </si>
  <si>
    <t xml:space="preserve">  社会保障缴费</t>
  </si>
  <si>
    <t xml:space="preserve">    企业所得税</t>
  </si>
  <si>
    <t xml:space="preserve">      一般行政管理事务</t>
  </si>
  <si>
    <t xml:space="preserve">  住房公积金</t>
  </si>
  <si>
    <t xml:space="preserve">    企业所得税退税</t>
  </si>
  <si>
    <t xml:space="preserve">      机关服务</t>
  </si>
  <si>
    <t xml:space="preserve">  其他工资福利支出</t>
  </si>
  <si>
    <t xml:space="preserve">    个人所得税</t>
  </si>
  <si>
    <t xml:space="preserve">      人大会议</t>
  </si>
  <si>
    <t>机关商品和服务支出</t>
  </si>
  <si>
    <t xml:space="preserve">    资源税</t>
  </si>
  <si>
    <t xml:space="preserve">      人大立法</t>
  </si>
  <si>
    <t xml:space="preserve">  办公经费</t>
  </si>
  <si>
    <t xml:space="preserve">    城市维护建设税</t>
  </si>
  <si>
    <t xml:space="preserve">      人大监督</t>
  </si>
  <si>
    <t xml:space="preserve">  会议费</t>
  </si>
  <si>
    <t xml:space="preserve">    房产税</t>
  </si>
  <si>
    <t xml:space="preserve">      人大代表履职能力提升</t>
  </si>
  <si>
    <t xml:space="preserve">  培训费</t>
  </si>
  <si>
    <t xml:space="preserve">    印花税</t>
  </si>
  <si>
    <t xml:space="preserve">      代表工作</t>
  </si>
  <si>
    <t xml:space="preserve">  专用材料购置费</t>
  </si>
  <si>
    <t xml:space="preserve">    城镇土地使用税</t>
  </si>
  <si>
    <t xml:space="preserve">      人大信访工作</t>
  </si>
  <si>
    <t xml:space="preserve">  委托业务费</t>
  </si>
  <si>
    <t xml:space="preserve">    土地增值税</t>
  </si>
  <si>
    <t xml:space="preserve">      事业运行</t>
  </si>
  <si>
    <t xml:space="preserve">  公务接待费</t>
  </si>
  <si>
    <t xml:space="preserve">    车船税</t>
  </si>
  <si>
    <t xml:space="preserve">      其他人大事务支出</t>
  </si>
  <si>
    <t xml:space="preserve">  因公出国(境)费用</t>
  </si>
  <si>
    <t xml:space="preserve">    耕地占用税</t>
  </si>
  <si>
    <t xml:space="preserve">    政协事务</t>
  </si>
  <si>
    <t xml:space="preserve">  公务用车运行维护费</t>
  </si>
  <si>
    <t xml:space="preserve">    契税</t>
  </si>
  <si>
    <t xml:space="preserve">  维修(护)费</t>
  </si>
  <si>
    <t xml:space="preserve">    烟叶税</t>
  </si>
  <si>
    <t xml:space="preserve">  其他商品和服务支出</t>
  </si>
  <si>
    <t xml:space="preserve">    环境保护税</t>
  </si>
  <si>
    <t>机关资本性支出(一)</t>
  </si>
  <si>
    <t xml:space="preserve">    其他税收收入</t>
  </si>
  <si>
    <t xml:space="preserve">      政协会议</t>
  </si>
  <si>
    <t xml:space="preserve">  房屋建筑物购建</t>
  </si>
  <si>
    <t>二、非税收入</t>
  </si>
  <si>
    <t xml:space="preserve">      委员视察</t>
  </si>
  <si>
    <t xml:space="preserve">  基础设施建设</t>
  </si>
  <si>
    <t xml:space="preserve">    专项收入</t>
  </si>
  <si>
    <t xml:space="preserve">      参政议政</t>
  </si>
  <si>
    <t xml:space="preserve">  公务用车购置</t>
  </si>
  <si>
    <t xml:space="preserve">    行政事业性收费收入</t>
  </si>
  <si>
    <t xml:space="preserve">  土地征迁补偿和安置支出</t>
  </si>
  <si>
    <t xml:space="preserve">    罚没收入</t>
  </si>
  <si>
    <t xml:space="preserve">      其他政协事务支出</t>
  </si>
  <si>
    <t xml:space="preserve">  设备购置</t>
  </si>
  <si>
    <t xml:space="preserve">    国有资本经营收入</t>
  </si>
  <si>
    <t xml:space="preserve">    政府办公厅(室)及相关机构事务</t>
  </si>
  <si>
    <t xml:space="preserve">  大型修缮</t>
  </si>
  <si>
    <t xml:space="preserve">    国有资源（资产）有偿使用收入</t>
  </si>
  <si>
    <t xml:space="preserve">  其他资本性支出</t>
  </si>
  <si>
    <t xml:space="preserve">    捐赠收入</t>
  </si>
  <si>
    <t>机关资本性支出(二)</t>
  </si>
  <si>
    <t xml:space="preserve">    政府住房基金收入</t>
  </si>
  <si>
    <t xml:space="preserve">    其他收入</t>
  </si>
  <si>
    <t xml:space="preserve">      专项服务</t>
  </si>
  <si>
    <t>一般公共预算转移性收入</t>
  </si>
  <si>
    <t xml:space="preserve">      专项业务活动</t>
  </si>
  <si>
    <t xml:space="preserve">  上级补助收入</t>
  </si>
  <si>
    <t xml:space="preserve">      政务公开审批</t>
  </si>
  <si>
    <t xml:space="preserve">    返还性收入</t>
  </si>
  <si>
    <t xml:space="preserve">      信访事务</t>
  </si>
  <si>
    <t xml:space="preserve">      所得税基数返还收入 </t>
  </si>
  <si>
    <t xml:space="preserve">      参事事务</t>
  </si>
  <si>
    <t xml:space="preserve">      增值税税收返还收入</t>
  </si>
  <si>
    <t>对事业单位经常性补助</t>
  </si>
  <si>
    <t xml:space="preserve">    一般性转移支付收入</t>
  </si>
  <si>
    <t xml:space="preserve">      其他政府办公厅（室）及相关机构事务支出</t>
  </si>
  <si>
    <t xml:space="preserve">  工资福利支出</t>
  </si>
  <si>
    <t xml:space="preserve">      体制补助收入</t>
  </si>
  <si>
    <t xml:space="preserve">    发展与改革事务</t>
  </si>
  <si>
    <t xml:space="preserve">  商品和服务支出</t>
  </si>
  <si>
    <t xml:space="preserve">      均衡性转移支付收入</t>
  </si>
  <si>
    <t xml:space="preserve">  其他对事业单位补助</t>
  </si>
  <si>
    <t xml:space="preserve">      结算补助收入</t>
  </si>
  <si>
    <t>对事业单位资本性补助</t>
  </si>
  <si>
    <t xml:space="preserve">      固定数额补助收入</t>
  </si>
  <si>
    <t xml:space="preserve">  资本性支出(一)</t>
  </si>
  <si>
    <t xml:space="preserve">      其他一般性转移支付收入</t>
  </si>
  <si>
    <t xml:space="preserve">      战略规划与实施</t>
  </si>
  <si>
    <t xml:space="preserve">  资本性支出(二)</t>
  </si>
  <si>
    <t xml:space="preserve">    专项转移支付收入</t>
  </si>
  <si>
    <t xml:space="preserve">      日常经济运行调节</t>
  </si>
  <si>
    <t>对企业补助</t>
  </si>
  <si>
    <r>
      <t xml:space="preserve"> </t>
    </r>
    <r>
      <rPr>
        <sz val="11"/>
        <rFont val="宋体"/>
        <family val="0"/>
      </rPr>
      <t>调入</t>
    </r>
    <r>
      <rPr>
        <sz val="11"/>
        <rFont val="宋体"/>
        <family val="0"/>
      </rPr>
      <t>预算稳定调节基金</t>
    </r>
  </si>
  <si>
    <t xml:space="preserve">      社会事业发展规划</t>
  </si>
  <si>
    <t xml:space="preserve">  费用补贴</t>
  </si>
  <si>
    <t xml:space="preserve"> 上年结余收入</t>
  </si>
  <si>
    <t xml:space="preserve">      经济体制改革研究</t>
  </si>
  <si>
    <t xml:space="preserve">  利息补贴</t>
  </si>
  <si>
    <t xml:space="preserve">      物价管理</t>
  </si>
  <si>
    <t xml:space="preserve">  其他对企业补助</t>
  </si>
  <si>
    <t xml:space="preserve">      应对气象变化管理事务</t>
  </si>
  <si>
    <t>对企业资本性支出</t>
  </si>
  <si>
    <t xml:space="preserve">  对企业资本性支出(一)</t>
  </si>
  <si>
    <t xml:space="preserve">      其他发展与改革事务支出</t>
  </si>
  <si>
    <t xml:space="preserve">  对企业资本性支出(二)</t>
  </si>
  <si>
    <t xml:space="preserve">    统计信息事务</t>
  </si>
  <si>
    <t>对个人和家庭的补助</t>
  </si>
  <si>
    <t xml:space="preserve">  社会福利和救助</t>
  </si>
  <si>
    <t xml:space="preserve">  助学金</t>
  </si>
  <si>
    <t xml:space="preserve">  个人农业生产补贴</t>
  </si>
  <si>
    <t xml:space="preserve">      信息事务</t>
  </si>
  <si>
    <t xml:space="preserve">  离退休费</t>
  </si>
  <si>
    <t xml:space="preserve">      专项统计业务</t>
  </si>
  <si>
    <t xml:space="preserve">  其他对个人和家庭补助</t>
  </si>
  <si>
    <t xml:space="preserve">      统计管理</t>
  </si>
  <si>
    <t>对社会保障基金补助</t>
  </si>
  <si>
    <t xml:space="preserve">      专项普查活动</t>
  </si>
  <si>
    <t xml:space="preserve">  对社会保险基金补助</t>
  </si>
  <si>
    <t xml:space="preserve">      统计抽样调查</t>
  </si>
  <si>
    <t xml:space="preserve">  补充全国社会保障基金</t>
  </si>
  <si>
    <t>债务利息及费用支出</t>
  </si>
  <si>
    <t xml:space="preserve">      其他统计信息事务支出</t>
  </si>
  <si>
    <t xml:space="preserve">  国内债务付息</t>
  </si>
  <si>
    <t xml:space="preserve">    财政事务</t>
  </si>
  <si>
    <t xml:space="preserve">  国外债务付息</t>
  </si>
  <si>
    <t xml:space="preserve">  国内债务发行费用</t>
  </si>
  <si>
    <t xml:space="preserve">  国外债务发行费用</t>
  </si>
  <si>
    <t>其他支出</t>
  </si>
  <si>
    <t xml:space="preserve">      预算改革业务</t>
  </si>
  <si>
    <t xml:space="preserve">  赠与</t>
  </si>
  <si>
    <t xml:space="preserve">      财政国库业务</t>
  </si>
  <si>
    <t xml:space="preserve">  国家赔偿费用支出</t>
  </si>
  <si>
    <t xml:space="preserve">      财政监察</t>
  </si>
  <si>
    <t xml:space="preserve">  对民间非营利组织和群众性自治组织补贴</t>
  </si>
  <si>
    <t xml:space="preserve">      信息化建设</t>
  </si>
  <si>
    <t xml:space="preserve">  其他支出</t>
  </si>
  <si>
    <t xml:space="preserve">      财政委托业务支出</t>
  </si>
  <si>
    <t xml:space="preserve">      其他财政事务支出</t>
  </si>
  <si>
    <t xml:space="preserve">    税收事务</t>
  </si>
  <si>
    <t xml:space="preserve">      税务办案</t>
  </si>
  <si>
    <t xml:space="preserve">      税务登记证及发票管理</t>
  </si>
  <si>
    <t xml:space="preserve">      代扣代收代征税款手续费</t>
  </si>
  <si>
    <t xml:space="preserve">      税务宣传</t>
  </si>
  <si>
    <t xml:space="preserve">      协税护税</t>
  </si>
  <si>
    <t xml:space="preserve">      其他税收事务支出</t>
  </si>
  <si>
    <t xml:space="preserve">    审计事务</t>
  </si>
  <si>
    <t xml:space="preserve">      审计业务</t>
  </si>
  <si>
    <t xml:space="preserve">      审计管理</t>
  </si>
  <si>
    <t xml:space="preserve">      其他审计事务支出</t>
  </si>
  <si>
    <t xml:space="preserve">    海关事务</t>
  </si>
  <si>
    <t xml:space="preserve">      缉私办案</t>
  </si>
  <si>
    <t xml:space="preserve">      口岸管理</t>
  </si>
  <si>
    <t xml:space="preserve">      海关关务</t>
  </si>
  <si>
    <t xml:space="preserve">      关税征管</t>
  </si>
  <si>
    <t xml:space="preserve">      海关监管</t>
  </si>
  <si>
    <t xml:space="preserve">      检验免疫</t>
  </si>
  <si>
    <t xml:space="preserve">      其他海关事务支出</t>
  </si>
  <si>
    <t xml:space="preserve">    人力资源事务</t>
  </si>
  <si>
    <t xml:space="preserve">      政府特殊津贴</t>
  </si>
  <si>
    <t xml:space="preserve">      资助留学回国人员</t>
  </si>
  <si>
    <t xml:space="preserve">      博士后日常经费</t>
  </si>
  <si>
    <t xml:space="preserve">      引进人才费用</t>
  </si>
  <si>
    <t xml:space="preserve">      其他人力资源事务支出</t>
  </si>
  <si>
    <t xml:space="preserve">    纪检监察事务</t>
  </si>
  <si>
    <t xml:space="preserve">      大案要案查处</t>
  </si>
  <si>
    <t xml:space="preserve">      派驻派出机构</t>
  </si>
  <si>
    <t xml:space="preserve">      中央巡视</t>
  </si>
  <si>
    <t xml:space="preserve">      其他纪检监察事务支出</t>
  </si>
  <si>
    <t xml:space="preserve">    商贸事务</t>
  </si>
  <si>
    <t xml:space="preserve">      对外贸易管理</t>
  </si>
  <si>
    <t xml:space="preserve">      国际经济合作</t>
  </si>
  <si>
    <t xml:space="preserve">      外资管理</t>
  </si>
  <si>
    <t xml:space="preserve">      国内贸易管理</t>
  </si>
  <si>
    <t xml:space="preserve">      招商引资</t>
  </si>
  <si>
    <t xml:space="preserve">      其他商贸事务支出</t>
  </si>
  <si>
    <t xml:space="preserve">    知识产权事务</t>
  </si>
  <si>
    <t xml:space="preserve">      专利审批</t>
  </si>
  <si>
    <t xml:space="preserve">      国家知识产权战略</t>
  </si>
  <si>
    <t xml:space="preserve">      专利试点和产业化推进</t>
  </si>
  <si>
    <t xml:space="preserve">      国际组织专项活动</t>
  </si>
  <si>
    <t xml:space="preserve">      知识产权宏观管理</t>
  </si>
  <si>
    <t xml:space="preserve">      商标管理</t>
  </si>
  <si>
    <t xml:space="preserve">      原产地地理标志管理</t>
  </si>
  <si>
    <t xml:space="preserve">      其他知识产权事务支出</t>
  </si>
  <si>
    <t xml:space="preserve">    民族事务</t>
  </si>
  <si>
    <t xml:space="preserve">      民族工作专项</t>
  </si>
  <si>
    <t xml:space="preserve">      其他民族事务支出</t>
  </si>
  <si>
    <t xml:space="preserve">    港澳台事务</t>
  </si>
  <si>
    <t xml:space="preserve">      港澳事务</t>
  </si>
  <si>
    <t xml:space="preserve">      台湾事务</t>
  </si>
  <si>
    <t xml:space="preserve">      其他港澳台事务支出</t>
  </si>
  <si>
    <t xml:space="preserve">    档案事务</t>
  </si>
  <si>
    <t xml:space="preserve">      档案馆</t>
  </si>
  <si>
    <t xml:space="preserve">      其他档案事务支出</t>
  </si>
  <si>
    <t xml:space="preserve">    民主党派及工商联事务</t>
  </si>
  <si>
    <t xml:space="preserve">      其他民主党派及工商联事务支出</t>
  </si>
  <si>
    <t xml:space="preserve">    群众团体事务</t>
  </si>
  <si>
    <t xml:space="preserve">      工会服务</t>
  </si>
  <si>
    <t xml:space="preserve">      其他群众团体事务支出</t>
  </si>
  <si>
    <t xml:space="preserve">    党委办公厅（室）及相关机构事务</t>
  </si>
  <si>
    <t xml:space="preserve">      专项业务</t>
  </si>
  <si>
    <t xml:space="preserve">      其他党委办公厅（室）及相关机构事务支出</t>
  </si>
  <si>
    <t xml:space="preserve">    组织事务</t>
  </si>
  <si>
    <t xml:space="preserve">      公务员事务</t>
  </si>
  <si>
    <t xml:space="preserve">      其他组织事务支出</t>
  </si>
  <si>
    <t xml:space="preserve">    宣传事务</t>
  </si>
  <si>
    <t xml:space="preserve">      其他宣传事务支出</t>
  </si>
  <si>
    <t xml:space="preserve">    统战事务</t>
  </si>
  <si>
    <t xml:space="preserve">      宗教事务</t>
  </si>
  <si>
    <t xml:space="preserve">      华侨事务</t>
  </si>
  <si>
    <t xml:space="preserve">      其他统战事务支出</t>
  </si>
  <si>
    <t xml:space="preserve">    对外联络事务</t>
  </si>
  <si>
    <t xml:space="preserve">      其他对外联络事务支出</t>
  </si>
  <si>
    <t xml:space="preserve">    其他共产党事务支出</t>
  </si>
  <si>
    <t xml:space="preserve">      其他共产党事务支出</t>
  </si>
  <si>
    <t xml:space="preserve">    网信事务</t>
  </si>
  <si>
    <t xml:space="preserve">      其他网信事务支出</t>
  </si>
  <si>
    <t xml:space="preserve">    市场监督管理事务</t>
  </si>
  <si>
    <t xml:space="preserve">      市场主体管理</t>
  </si>
  <si>
    <t xml:space="preserve">      市场秩序执法</t>
  </si>
  <si>
    <t xml:space="preserve">      质量基础</t>
  </si>
  <si>
    <t xml:space="preserve">      药品事务</t>
  </si>
  <si>
    <t xml:space="preserve">      医疗器械事务</t>
  </si>
  <si>
    <t xml:space="preserve">      化妆品事务</t>
  </si>
  <si>
    <t xml:space="preserve">      其他市场监督管理事务</t>
  </si>
  <si>
    <t xml:space="preserve">    其他一般公共服务支出</t>
  </si>
  <si>
    <t xml:space="preserve">      国家赔偿费用支出</t>
  </si>
  <si>
    <t xml:space="preserve">      其他一般公共服务支出</t>
  </si>
  <si>
    <t>二、外交支出</t>
  </si>
  <si>
    <t xml:space="preserve">    对外合作与交流</t>
  </si>
  <si>
    <t xml:space="preserve">    其他外交支出</t>
  </si>
  <si>
    <t>三、国防支出</t>
  </si>
  <si>
    <t xml:space="preserve">    国防动员</t>
  </si>
  <si>
    <t xml:space="preserve">      兵役征集</t>
  </si>
  <si>
    <t xml:space="preserve">      经济动员</t>
  </si>
  <si>
    <t xml:space="preserve">      人民防空</t>
  </si>
  <si>
    <t xml:space="preserve">      交通战备</t>
  </si>
  <si>
    <t xml:space="preserve">      国防教育</t>
  </si>
  <si>
    <t xml:space="preserve">      预备役部队</t>
  </si>
  <si>
    <t xml:space="preserve">      民兵</t>
  </si>
  <si>
    <t xml:space="preserve">      边海防</t>
  </si>
  <si>
    <t xml:space="preserve">      其他国防动员支出</t>
  </si>
  <si>
    <t xml:space="preserve">    其他国防支出</t>
  </si>
  <si>
    <t>四、公共安全支出</t>
  </si>
  <si>
    <r>
      <t xml:space="preserve">    武装警察</t>
    </r>
    <r>
      <rPr>
        <sz val="11"/>
        <color indexed="10"/>
        <rFont val="宋体"/>
        <family val="0"/>
      </rPr>
      <t>部队</t>
    </r>
  </si>
  <si>
    <t xml:space="preserve">      武装警察部队</t>
  </si>
  <si>
    <t xml:space="preserve">      其他武装警察部队支出</t>
  </si>
  <si>
    <t xml:space="preserve">    公安</t>
  </si>
  <si>
    <t xml:space="preserve">      执法办案</t>
  </si>
  <si>
    <t xml:space="preserve">      特别业务</t>
  </si>
  <si>
    <t xml:space="preserve">      其他公安支出</t>
  </si>
  <si>
    <t xml:space="preserve">    国家安全</t>
  </si>
  <si>
    <t xml:space="preserve">      安全业务</t>
  </si>
  <si>
    <t xml:space="preserve">      其他国家安全支出</t>
  </si>
  <si>
    <t xml:space="preserve">    检察</t>
  </si>
  <si>
    <t xml:space="preserve">      “两房”建设</t>
  </si>
  <si>
    <t xml:space="preserve">      检查监督</t>
  </si>
  <si>
    <t xml:space="preserve">      其他检察支出</t>
  </si>
  <si>
    <t xml:space="preserve">    法院</t>
  </si>
  <si>
    <t xml:space="preserve">      案件审判</t>
  </si>
  <si>
    <t xml:space="preserve">      案件执行</t>
  </si>
  <si>
    <t xml:space="preserve">      “两庭”建设</t>
  </si>
  <si>
    <t xml:space="preserve">      其他法院支出</t>
  </si>
  <si>
    <t xml:space="preserve">    司法</t>
  </si>
  <si>
    <t xml:space="preserve">      基层司法业务</t>
  </si>
  <si>
    <t xml:space="preserve">      普法宣传</t>
  </si>
  <si>
    <t xml:space="preserve">      律师公证管理</t>
  </si>
  <si>
    <t xml:space="preserve">      法律援助</t>
  </si>
  <si>
    <t xml:space="preserve">      国家统一法律职业资格考试</t>
  </si>
  <si>
    <t xml:space="preserve">      仲裁</t>
  </si>
  <si>
    <t xml:space="preserve">      社区矫正</t>
  </si>
  <si>
    <t xml:space="preserve">      司法鉴定</t>
  </si>
  <si>
    <t xml:space="preserve">      法制建设</t>
  </si>
  <si>
    <t xml:space="preserve">      其他司法支出</t>
  </si>
  <si>
    <t xml:space="preserve">    监狱</t>
  </si>
  <si>
    <t xml:space="preserve">      犯人生活</t>
  </si>
  <si>
    <t xml:space="preserve">      犯人改造</t>
  </si>
  <si>
    <t xml:space="preserve">      狱政设施建设</t>
  </si>
  <si>
    <t xml:space="preserve">      其他监狱支出</t>
  </si>
  <si>
    <t xml:space="preserve">    强制隔离戒毒</t>
  </si>
  <si>
    <t xml:space="preserve">      强制隔离戒毒人员生活</t>
  </si>
  <si>
    <t xml:space="preserve">      强制隔离戒毒人员教育</t>
  </si>
  <si>
    <t xml:space="preserve">      所政设施建设</t>
  </si>
  <si>
    <t xml:space="preserve">      其他强制隔离戒毒支出</t>
  </si>
  <si>
    <t xml:space="preserve">    国家保密</t>
  </si>
  <si>
    <t xml:space="preserve">      保密技术</t>
  </si>
  <si>
    <t xml:space="preserve">      保密管理</t>
  </si>
  <si>
    <t xml:space="preserve">      其他国家保密支出</t>
  </si>
  <si>
    <t xml:space="preserve">    缉私警察</t>
  </si>
  <si>
    <t xml:space="preserve">      缉私业务</t>
  </si>
  <si>
    <t xml:space="preserve">      其他缉私警察支出</t>
  </si>
  <si>
    <t xml:space="preserve">    其他公共安全支出</t>
  </si>
  <si>
    <t xml:space="preserve">      其他公共安全支出</t>
  </si>
  <si>
    <t>五、教育支出</t>
  </si>
  <si>
    <t xml:space="preserve">    教育管理事务</t>
  </si>
  <si>
    <t xml:space="preserve">      其他教育管理事务支出</t>
  </si>
  <si>
    <t xml:space="preserve">    普通教育</t>
  </si>
  <si>
    <t xml:space="preserve">      学前教育</t>
  </si>
  <si>
    <t xml:space="preserve">      小学教育</t>
  </si>
  <si>
    <t xml:space="preserve">      初中教育</t>
  </si>
  <si>
    <t xml:space="preserve">      高中教育</t>
  </si>
  <si>
    <t xml:space="preserve">      高等教育</t>
  </si>
  <si>
    <t xml:space="preserve">      化解农村义务教育债务支出</t>
  </si>
  <si>
    <t xml:space="preserve">      化解普通高中债务支出</t>
  </si>
  <si>
    <t xml:space="preserve">      其他普通教育支出</t>
  </si>
  <si>
    <t xml:space="preserve">    职业教育</t>
  </si>
  <si>
    <t xml:space="preserve">      初等职业教育</t>
  </si>
  <si>
    <t xml:space="preserve">      中专教育</t>
  </si>
  <si>
    <t xml:space="preserve">      技校教育</t>
  </si>
  <si>
    <t xml:space="preserve">      职业高中教育</t>
  </si>
  <si>
    <t xml:space="preserve">      高等职业教育</t>
  </si>
  <si>
    <t xml:space="preserve">      其他职业教育支出</t>
  </si>
  <si>
    <t xml:space="preserve">    成人教育</t>
  </si>
  <si>
    <t xml:space="preserve">      成人初等教育</t>
  </si>
  <si>
    <t xml:space="preserve">      成人中等教育</t>
  </si>
  <si>
    <t xml:space="preserve">      成人高等教育</t>
  </si>
  <si>
    <t xml:space="preserve">      成人广播电视教育</t>
  </si>
  <si>
    <t xml:space="preserve">      其他成人教育支出</t>
  </si>
  <si>
    <t xml:space="preserve">    广播电视教育</t>
  </si>
  <si>
    <t xml:space="preserve">      广播电视学校</t>
  </si>
  <si>
    <t xml:space="preserve">      教育电视台</t>
  </si>
  <si>
    <t xml:space="preserve">      其他广播电视教育支出</t>
  </si>
  <si>
    <t xml:space="preserve">    留学教育</t>
  </si>
  <si>
    <t xml:space="preserve">      出国留学教育</t>
  </si>
  <si>
    <t xml:space="preserve">      来华留学教育</t>
  </si>
  <si>
    <t xml:space="preserve">      其他留学教育支出</t>
  </si>
  <si>
    <t xml:space="preserve">    特殊教育</t>
  </si>
  <si>
    <t xml:space="preserve">      特殊学校教育</t>
  </si>
  <si>
    <t xml:space="preserve">      工读学校教育</t>
  </si>
  <si>
    <t xml:space="preserve">      其他特殊教育支出</t>
  </si>
  <si>
    <t xml:space="preserve">    进修及培训</t>
  </si>
  <si>
    <t xml:space="preserve">      教师进修</t>
  </si>
  <si>
    <t xml:space="preserve">      干部教育</t>
  </si>
  <si>
    <t xml:space="preserve">      培训支出</t>
  </si>
  <si>
    <t xml:space="preserve">      退役士兵能力提升</t>
  </si>
  <si>
    <t xml:space="preserve">      其他进修及培训</t>
  </si>
  <si>
    <t xml:space="preserve">    教育费附加安排的支出</t>
  </si>
  <si>
    <t xml:space="preserve">      农村中小学校舍建设</t>
  </si>
  <si>
    <t xml:space="preserve">      农村中小学教学设施</t>
  </si>
  <si>
    <t xml:space="preserve">      城市中小学校舍建设</t>
  </si>
  <si>
    <t xml:space="preserve">      城市中小学教学设施</t>
  </si>
  <si>
    <t xml:space="preserve">      中等职业学校教学设施</t>
  </si>
  <si>
    <t xml:space="preserve">      其他教育费附加安排的支出</t>
  </si>
  <si>
    <t xml:space="preserve">    其他教育支出</t>
  </si>
  <si>
    <t>六、科学技术支出</t>
  </si>
  <si>
    <t xml:space="preserve">    科学技术管理事务</t>
  </si>
  <si>
    <t xml:space="preserve">      其他科学技术管理事务支出</t>
  </si>
  <si>
    <t xml:space="preserve">    基础研究</t>
  </si>
  <si>
    <t xml:space="preserve">      机构运行</t>
  </si>
  <si>
    <t xml:space="preserve">      重点基础研究规划</t>
  </si>
  <si>
    <t xml:space="preserve">      自然科学基金</t>
  </si>
  <si>
    <t xml:space="preserve">      重点实验室及相关设施</t>
  </si>
  <si>
    <t xml:space="preserve">      重大科学工程</t>
  </si>
  <si>
    <t xml:space="preserve">      专项基础科研</t>
  </si>
  <si>
    <t xml:space="preserve">      专项技术基础</t>
  </si>
  <si>
    <t xml:space="preserve">      其他基础研究支出</t>
  </si>
  <si>
    <t xml:space="preserve">    应用研究</t>
  </si>
  <si>
    <t xml:space="preserve">      社会公益研究</t>
  </si>
  <si>
    <t xml:space="preserve">      高技术研究</t>
  </si>
  <si>
    <t xml:space="preserve">      专项科研试制</t>
  </si>
  <si>
    <t xml:space="preserve">      其他应用研究支出</t>
  </si>
  <si>
    <t xml:space="preserve">    技术研究与开发</t>
  </si>
  <si>
    <t xml:space="preserve">      应用技术研究与开发</t>
  </si>
  <si>
    <t xml:space="preserve">      产业技术研究与开发</t>
  </si>
  <si>
    <t xml:space="preserve">      科技成果转化与扩散</t>
  </si>
  <si>
    <t xml:space="preserve">      其他技术研究与开发支出</t>
  </si>
  <si>
    <t xml:space="preserve">    科技条件与服务</t>
  </si>
  <si>
    <t xml:space="preserve">      技术创新服务体系</t>
  </si>
  <si>
    <t xml:space="preserve">      科技条件专项</t>
  </si>
  <si>
    <t xml:space="preserve">      其他科技条件与服务支出</t>
  </si>
  <si>
    <t xml:space="preserve">    社会科学</t>
  </si>
  <si>
    <t xml:space="preserve">      社会科学研究机构</t>
  </si>
  <si>
    <t xml:space="preserve">      社会科学研究</t>
  </si>
  <si>
    <t xml:space="preserve">      社科基金支出</t>
  </si>
  <si>
    <t xml:space="preserve">      其他社会科学支出</t>
  </si>
  <si>
    <t xml:space="preserve">    科学技术普及</t>
  </si>
  <si>
    <t xml:space="preserve">      科普活动</t>
  </si>
  <si>
    <t xml:space="preserve">      青少年科技活动</t>
  </si>
  <si>
    <t xml:space="preserve">      学术交流活动</t>
  </si>
  <si>
    <t xml:space="preserve">      科技馆站</t>
  </si>
  <si>
    <t xml:space="preserve">      其他科学技术普及支出</t>
  </si>
  <si>
    <t xml:space="preserve">    科技交流与合作</t>
  </si>
  <si>
    <t xml:space="preserve">      国际交流与合作</t>
  </si>
  <si>
    <t xml:space="preserve">      重大科技合作项目</t>
  </si>
  <si>
    <t xml:space="preserve">      其他科技交流与合作支出</t>
  </si>
  <si>
    <t xml:space="preserve">    科技重大项目</t>
  </si>
  <si>
    <t xml:space="preserve">      科技重大专项</t>
  </si>
  <si>
    <t xml:space="preserve">      重点研发计划</t>
  </si>
  <si>
    <t xml:space="preserve">    其他科学技术支出</t>
  </si>
  <si>
    <t xml:space="preserve">      科技奖励</t>
  </si>
  <si>
    <t xml:space="preserve">      核应急</t>
  </si>
  <si>
    <t xml:space="preserve">      转制科研机构</t>
  </si>
  <si>
    <t xml:space="preserve">      其他科学技术支出</t>
  </si>
  <si>
    <r>
      <t>七、文化</t>
    </r>
    <r>
      <rPr>
        <sz val="11"/>
        <color indexed="10"/>
        <rFont val="宋体"/>
        <family val="0"/>
      </rPr>
      <t>旅游</t>
    </r>
    <r>
      <rPr>
        <sz val="11"/>
        <rFont val="宋体"/>
        <family val="0"/>
      </rPr>
      <t>体育与传媒支出</t>
    </r>
  </si>
  <si>
    <r>
      <t xml:space="preserve">    文化</t>
    </r>
    <r>
      <rPr>
        <sz val="11"/>
        <color indexed="10"/>
        <rFont val="宋体"/>
        <family val="0"/>
      </rPr>
      <t>和旅游</t>
    </r>
  </si>
  <si>
    <t xml:space="preserve">      图书馆</t>
  </si>
  <si>
    <t xml:space="preserve">      文化展示及纪念机构</t>
  </si>
  <si>
    <t xml:space="preserve">      艺术表演场所</t>
  </si>
  <si>
    <t xml:space="preserve">      艺术表演团体</t>
  </si>
  <si>
    <t xml:space="preserve">      文化活动</t>
  </si>
  <si>
    <t xml:space="preserve">      群众文化</t>
  </si>
  <si>
    <r>
      <t xml:space="preserve">      文化</t>
    </r>
    <r>
      <rPr>
        <sz val="11"/>
        <color indexed="10"/>
        <rFont val="宋体"/>
        <family val="0"/>
      </rPr>
      <t>和旅游</t>
    </r>
    <r>
      <rPr>
        <sz val="11"/>
        <rFont val="宋体"/>
        <family val="0"/>
      </rPr>
      <t>交流与合作</t>
    </r>
  </si>
  <si>
    <t xml:space="preserve">      文化创作与保护</t>
  </si>
  <si>
    <r>
      <t xml:space="preserve">      文化</t>
    </r>
    <r>
      <rPr>
        <sz val="11"/>
        <color indexed="10"/>
        <rFont val="宋体"/>
        <family val="0"/>
      </rPr>
      <t>和旅游</t>
    </r>
    <r>
      <rPr>
        <sz val="11"/>
        <rFont val="宋体"/>
        <family val="0"/>
      </rPr>
      <t>市场管理</t>
    </r>
  </si>
  <si>
    <t xml:space="preserve">      旅游宣传</t>
  </si>
  <si>
    <t xml:space="preserve">      文化和旅游管理事务</t>
  </si>
  <si>
    <r>
      <t xml:space="preserve">      其他文化</t>
    </r>
    <r>
      <rPr>
        <sz val="11"/>
        <color indexed="10"/>
        <rFont val="宋体"/>
        <family val="0"/>
      </rPr>
      <t>和旅游</t>
    </r>
    <r>
      <rPr>
        <sz val="11"/>
        <rFont val="宋体"/>
        <family val="0"/>
      </rPr>
      <t>支出</t>
    </r>
  </si>
  <si>
    <t xml:space="preserve">    文物</t>
  </si>
  <si>
    <t xml:space="preserve">      文物保护</t>
  </si>
  <si>
    <t xml:space="preserve">      博物馆</t>
  </si>
  <si>
    <t xml:space="preserve">      历史名城与古迹</t>
  </si>
  <si>
    <t xml:space="preserve">      其他文物支出</t>
  </si>
  <si>
    <t xml:space="preserve">    体育</t>
  </si>
  <si>
    <t xml:space="preserve">      运动项目管理</t>
  </si>
  <si>
    <t xml:space="preserve">      体育竞赛</t>
  </si>
  <si>
    <t xml:space="preserve">      体育训练</t>
  </si>
  <si>
    <t xml:space="preserve">      体育场馆</t>
  </si>
  <si>
    <t xml:space="preserve">      群众体育</t>
  </si>
  <si>
    <t xml:space="preserve">      体育交流与合作</t>
  </si>
  <si>
    <t xml:space="preserve">      其他体育支出</t>
  </si>
  <si>
    <r>
      <t xml:space="preserve">    新闻出版</t>
    </r>
    <r>
      <rPr>
        <sz val="11"/>
        <color indexed="10"/>
        <rFont val="宋体"/>
        <family val="0"/>
      </rPr>
      <t>电影</t>
    </r>
  </si>
  <si>
    <t xml:space="preserve">      一般行政管理实务</t>
  </si>
  <si>
    <t xml:space="preserve">      新闻通讯</t>
  </si>
  <si>
    <t xml:space="preserve">      出版发行</t>
  </si>
  <si>
    <t xml:space="preserve">      版权管理</t>
  </si>
  <si>
    <t xml:space="preserve">      电影</t>
  </si>
  <si>
    <t xml:space="preserve">      其他新闻出版电影支出</t>
  </si>
  <si>
    <t xml:space="preserve">    广播电视</t>
  </si>
  <si>
    <t xml:space="preserve">      广播</t>
  </si>
  <si>
    <t xml:space="preserve">      电视</t>
  </si>
  <si>
    <t xml:space="preserve">      其他广播电视支出</t>
  </si>
  <si>
    <t xml:space="preserve">    其他文化旅游体育与传媒支出</t>
  </si>
  <si>
    <t xml:space="preserve">      宣传文化发展专项支出</t>
  </si>
  <si>
    <t xml:space="preserve">      文化产业发展专项支出</t>
  </si>
  <si>
    <t xml:space="preserve">      其他文化旅游体育与传媒支出</t>
  </si>
  <si>
    <t>八、社会保障和就业支出</t>
  </si>
  <si>
    <t xml:space="preserve">    人力资源和社会保障管理事务</t>
  </si>
  <si>
    <t xml:space="preserve">      综合业务管理</t>
  </si>
  <si>
    <t xml:space="preserve">      劳动保障监察</t>
  </si>
  <si>
    <t xml:space="preserve">      就业管理事务</t>
  </si>
  <si>
    <t xml:space="preserve">      社会保险业务管理事务</t>
  </si>
  <si>
    <t xml:space="preserve">      社会保险经办机构</t>
  </si>
  <si>
    <t xml:space="preserve">      劳动关系和维权</t>
  </si>
  <si>
    <t xml:space="preserve">      公共就业服务和职业技能鉴定机构</t>
  </si>
  <si>
    <t xml:space="preserve">      劳动人事争议调解仲裁</t>
  </si>
  <si>
    <t xml:space="preserve">      其他人力资源和社会保障管理事务支出</t>
  </si>
  <si>
    <t xml:space="preserve">    民政管理事务</t>
  </si>
  <si>
    <t xml:space="preserve">      民间组织管理</t>
  </si>
  <si>
    <t xml:space="preserve">      行政区划和地名管理</t>
  </si>
  <si>
    <t xml:space="preserve">      基层政权和社区建设</t>
  </si>
  <si>
    <t xml:space="preserve">      其他民政管理事务支出</t>
  </si>
  <si>
    <t xml:space="preserve">    补充全国社会保障基金</t>
  </si>
  <si>
    <t xml:space="preserve">      用一般公共预算补充基金</t>
  </si>
  <si>
    <t xml:space="preserve">    行政事业单位离退休</t>
  </si>
  <si>
    <t xml:space="preserve">      归口管理的行政单位离退休</t>
  </si>
  <si>
    <t xml:space="preserve">      事业单位离退休</t>
  </si>
  <si>
    <t xml:space="preserve">      离退休人员管理机构</t>
  </si>
  <si>
    <t xml:space="preserve">      未归口管理的行政单位离退休</t>
  </si>
  <si>
    <t xml:space="preserve">      机关事业单位基本养老保险缴费支出</t>
  </si>
  <si>
    <t xml:space="preserve">      机关事业单位职业年金缴费支出</t>
  </si>
  <si>
    <t xml:space="preserve">      对机关事业单位基本养老保险基金的补助</t>
  </si>
  <si>
    <t xml:space="preserve">      其他行政事业单位离退休支出</t>
  </si>
  <si>
    <t xml:space="preserve">    企业改革补助</t>
  </si>
  <si>
    <t xml:space="preserve">      企业关闭破产补助</t>
  </si>
  <si>
    <t xml:space="preserve">      厂办大集体改革补助</t>
  </si>
  <si>
    <t xml:space="preserve">      其他企业改革发展补助</t>
  </si>
  <si>
    <t xml:space="preserve">    就业补助</t>
  </si>
  <si>
    <t xml:space="preserve">      就业创业服务补贴</t>
  </si>
  <si>
    <t xml:space="preserve">      职业培训补贴</t>
  </si>
  <si>
    <t xml:space="preserve">      社会保险补贴</t>
  </si>
  <si>
    <t xml:space="preserve">      公益性岗位补贴</t>
  </si>
  <si>
    <t xml:space="preserve">      职业技能鉴定补贴</t>
  </si>
  <si>
    <t xml:space="preserve">      就业见习补贴</t>
  </si>
  <si>
    <t xml:space="preserve">      高技能人才培养补助</t>
  </si>
  <si>
    <t xml:space="preserve">      求职创业补贴</t>
  </si>
  <si>
    <t xml:space="preserve">      其他就业补助支出</t>
  </si>
  <si>
    <t xml:space="preserve">    抚恤</t>
  </si>
  <si>
    <t xml:space="preserve">      死亡抚恤</t>
  </si>
  <si>
    <t xml:space="preserve">      伤残抚恤</t>
  </si>
  <si>
    <t xml:space="preserve">      在乡复员、退伍军人生活补助</t>
  </si>
  <si>
    <t xml:space="preserve">      优抚事业单位支出</t>
  </si>
  <si>
    <t xml:space="preserve">      义务兵优待</t>
  </si>
  <si>
    <t xml:space="preserve">      农村籍退役士兵老年生活补助</t>
  </si>
  <si>
    <t xml:space="preserve">      其他优抚支出</t>
  </si>
  <si>
    <t xml:space="preserve">    退役安置</t>
  </si>
  <si>
    <t xml:space="preserve">      退役士兵安置</t>
  </si>
  <si>
    <t xml:space="preserve">      军队移交政府的离退休人员安置</t>
  </si>
  <si>
    <t xml:space="preserve">      军队移交政府离退休干部管理机构</t>
  </si>
  <si>
    <t xml:space="preserve">      退役士兵管理教育</t>
  </si>
  <si>
    <t xml:space="preserve">      军队转业干部安置</t>
  </si>
  <si>
    <t xml:space="preserve">      其他退役安置支出</t>
  </si>
  <si>
    <t xml:space="preserve">    社会福利</t>
  </si>
  <si>
    <t xml:space="preserve">      儿童福利</t>
  </si>
  <si>
    <t xml:space="preserve">      老年福利</t>
  </si>
  <si>
    <t xml:space="preserve">      假肢矫形</t>
  </si>
  <si>
    <t xml:space="preserve">      殡葬</t>
  </si>
  <si>
    <t xml:space="preserve">      社会福利事业单位</t>
  </si>
  <si>
    <t xml:space="preserve">      其他社会福利支出</t>
  </si>
  <si>
    <t xml:space="preserve">    残疾人事业</t>
  </si>
  <si>
    <t xml:space="preserve">      残疾人康复</t>
  </si>
  <si>
    <t xml:space="preserve">      残疾人就业和扶贫</t>
  </si>
  <si>
    <t xml:space="preserve">      残疾人体育</t>
  </si>
  <si>
    <t xml:space="preserve">      残疾人生活和护理补贴</t>
  </si>
  <si>
    <t xml:space="preserve">      其他残疾人事业支出</t>
  </si>
  <si>
    <t xml:space="preserve">    红十字事业</t>
  </si>
  <si>
    <t xml:space="preserve">      其他红十字事业支出</t>
  </si>
  <si>
    <t xml:space="preserve">    最低生活保障</t>
  </si>
  <si>
    <t xml:space="preserve">      城市最低生活保障金支出</t>
  </si>
  <si>
    <t xml:space="preserve">      农村最低生活保障金支出</t>
  </si>
  <si>
    <t xml:space="preserve">    临时救助</t>
  </si>
  <si>
    <t xml:space="preserve">      临时救助支出</t>
  </si>
  <si>
    <t xml:space="preserve">      流浪乞讨人员救助支出</t>
  </si>
  <si>
    <t xml:space="preserve">    特困人员救助供养</t>
  </si>
  <si>
    <t xml:space="preserve">      城市特困人员救助供养支出</t>
  </si>
  <si>
    <t xml:space="preserve">      农村特困人员救助供养支出</t>
  </si>
  <si>
    <t xml:space="preserve">    补充道路交通事故社会救助基金</t>
  </si>
  <si>
    <r>
      <t xml:space="preserve">      交强险</t>
    </r>
    <r>
      <rPr>
        <sz val="11"/>
        <color indexed="10"/>
        <rFont val="宋体"/>
        <family val="0"/>
      </rPr>
      <t>增值</t>
    </r>
    <r>
      <rPr>
        <sz val="11"/>
        <rFont val="宋体"/>
        <family val="0"/>
      </rPr>
      <t>税补助基金支出</t>
    </r>
  </si>
  <si>
    <t xml:space="preserve">      交强险罚款收入补助基金支出</t>
  </si>
  <si>
    <t xml:space="preserve">    其他生活救助</t>
  </si>
  <si>
    <t xml:space="preserve">      其他城市生活救助</t>
  </si>
  <si>
    <t xml:space="preserve">      其他农村生活救助</t>
  </si>
  <si>
    <t xml:space="preserve">    财政对基本养老保险基金的补助</t>
  </si>
  <si>
    <t xml:space="preserve">      财政对企业职工基本养老保险基金的补助</t>
  </si>
  <si>
    <t xml:space="preserve">      财政对城乡居民基本养老保险基金的补助</t>
  </si>
  <si>
    <t xml:space="preserve">      财政对其他基本养老保险基金的补助</t>
  </si>
  <si>
    <t xml:space="preserve">    财政对其他社会保险基金的补助</t>
  </si>
  <si>
    <t xml:space="preserve">      财政对失业保险基金的补助</t>
  </si>
  <si>
    <t xml:space="preserve">      财政对工伤保险基金的补助</t>
  </si>
  <si>
    <t xml:space="preserve">      财政对生育保险基金的补助</t>
  </si>
  <si>
    <t xml:space="preserve">      其他财政对社会保险基金的补助</t>
  </si>
  <si>
    <t xml:space="preserve">    退役军人管理事务</t>
  </si>
  <si>
    <t xml:space="preserve">      拥军优属</t>
  </si>
  <si>
    <t xml:space="preserve">      部队供应</t>
  </si>
  <si>
    <t xml:space="preserve">      其他退役军人事务管理支出</t>
  </si>
  <si>
    <t xml:space="preserve">    其他社会保障和就业支出</t>
  </si>
  <si>
    <r>
      <t>九、</t>
    </r>
    <r>
      <rPr>
        <sz val="11"/>
        <color indexed="10"/>
        <rFont val="宋体"/>
        <family val="0"/>
      </rPr>
      <t>卫生健康</t>
    </r>
    <r>
      <rPr>
        <sz val="11"/>
        <rFont val="宋体"/>
        <family val="0"/>
      </rPr>
      <t>支出</t>
    </r>
  </si>
  <si>
    <r>
      <t xml:space="preserve">    </t>
    </r>
    <r>
      <rPr>
        <sz val="11"/>
        <color indexed="10"/>
        <rFont val="宋体"/>
        <family val="0"/>
      </rPr>
      <t>卫生健康</t>
    </r>
    <r>
      <rPr>
        <sz val="11"/>
        <rFont val="宋体"/>
        <family val="0"/>
      </rPr>
      <t>管理事务</t>
    </r>
  </si>
  <si>
    <r>
      <t xml:space="preserve">      其他</t>
    </r>
    <r>
      <rPr>
        <sz val="11"/>
        <color indexed="10"/>
        <rFont val="宋体"/>
        <family val="0"/>
      </rPr>
      <t>卫生健康</t>
    </r>
    <r>
      <rPr>
        <sz val="11"/>
        <rFont val="宋体"/>
        <family val="0"/>
      </rPr>
      <t>管理事务支出</t>
    </r>
  </si>
  <si>
    <t xml:space="preserve">    公立医院</t>
  </si>
  <si>
    <t xml:space="preserve">      综合医院</t>
  </si>
  <si>
    <t xml:space="preserve">      中医（民族）医院</t>
  </si>
  <si>
    <t xml:space="preserve">      传染病医院</t>
  </si>
  <si>
    <t xml:space="preserve">      职业病防治医院</t>
  </si>
  <si>
    <t xml:space="preserve">      精神病医院</t>
  </si>
  <si>
    <t xml:space="preserve">      妇产医院</t>
  </si>
  <si>
    <t xml:space="preserve">      儿童医院</t>
  </si>
  <si>
    <t xml:space="preserve">      其他专科医院</t>
  </si>
  <si>
    <t xml:space="preserve">      福利医院</t>
  </si>
  <si>
    <t xml:space="preserve">      行业医院</t>
  </si>
  <si>
    <t xml:space="preserve">      处理医疗欠费</t>
  </si>
  <si>
    <t xml:space="preserve">      其他公立医院支出</t>
  </si>
  <si>
    <t xml:space="preserve">    基层医疗卫生机构</t>
  </si>
  <si>
    <t xml:space="preserve">      城市社区卫生机构</t>
  </si>
  <si>
    <t xml:space="preserve">      乡镇卫生院</t>
  </si>
  <si>
    <t xml:space="preserve">      其他基层医疗卫生机构支出</t>
  </si>
  <si>
    <t xml:space="preserve">    公共卫生</t>
  </si>
  <si>
    <t xml:space="preserve">      疾病预防控制机构</t>
  </si>
  <si>
    <t xml:space="preserve">      卫生监督机构</t>
  </si>
  <si>
    <t xml:space="preserve">      妇幼保健机构</t>
  </si>
  <si>
    <t xml:space="preserve">      精神卫生机构</t>
  </si>
  <si>
    <t xml:space="preserve">      应急救治机构</t>
  </si>
  <si>
    <t xml:space="preserve">      采供血机构</t>
  </si>
  <si>
    <t xml:space="preserve">      其他专业公共卫生机构</t>
  </si>
  <si>
    <t xml:space="preserve">      基本公共卫生服务</t>
  </si>
  <si>
    <t xml:space="preserve">      重大公共卫生专项</t>
  </si>
  <si>
    <t xml:space="preserve">      突发公共卫生事件应急处理</t>
  </si>
  <si>
    <t xml:space="preserve">      其他公共卫生支出</t>
  </si>
  <si>
    <t xml:space="preserve">    中医药</t>
  </si>
  <si>
    <t xml:space="preserve">      中医（民族医）药专项</t>
  </si>
  <si>
    <t xml:space="preserve">      其他中医药支出</t>
  </si>
  <si>
    <t xml:space="preserve">    计划生育事务</t>
  </si>
  <si>
    <t xml:space="preserve">      计划生育机构</t>
  </si>
  <si>
    <t xml:space="preserve">      计划生育服务</t>
  </si>
  <si>
    <t xml:space="preserve">      其他计划生育事务支出</t>
  </si>
  <si>
    <t xml:space="preserve">    行政事业单位医疗</t>
  </si>
  <si>
    <t xml:space="preserve">      行政单位医疗</t>
  </si>
  <si>
    <t xml:space="preserve">      事业单位医疗</t>
  </si>
  <si>
    <t xml:space="preserve">      公务员医疗补助</t>
  </si>
  <si>
    <t xml:space="preserve">      其他行政事业单位医疗支出</t>
  </si>
  <si>
    <t xml:space="preserve">    财政对基本医疗保险基金的补助</t>
  </si>
  <si>
    <t xml:space="preserve">      财政对职工基本医疗保险基金的补助</t>
  </si>
  <si>
    <t xml:space="preserve">      财政对城乡居民基本医疗保险基金的补助</t>
  </si>
  <si>
    <t xml:space="preserve">      财政对其他基本医疗保险基金的补助</t>
  </si>
  <si>
    <t xml:space="preserve">    医疗救助</t>
  </si>
  <si>
    <t xml:space="preserve">      城乡医疗救助</t>
  </si>
  <si>
    <t xml:space="preserve">      疾病应急救助</t>
  </si>
  <si>
    <t xml:space="preserve">      其他医疗救助支出</t>
  </si>
  <si>
    <t xml:space="preserve">    优抚对象医疗</t>
  </si>
  <si>
    <t xml:space="preserve">      优抚对象医疗补助</t>
  </si>
  <si>
    <t xml:space="preserve">      其他优抚对象医疗支出</t>
  </si>
  <si>
    <t xml:space="preserve">    医疗保障管理事务</t>
  </si>
  <si>
    <t xml:space="preserve">      医疗保障政策管理</t>
  </si>
  <si>
    <t xml:space="preserve">      医疗保障经办事务</t>
  </si>
  <si>
    <t xml:space="preserve">      其他医疗保障管理事务支出</t>
  </si>
  <si>
    <t xml:space="preserve">    老龄卫生健康服务</t>
  </si>
  <si>
    <t xml:space="preserve">      老龄卫生健康服务</t>
  </si>
  <si>
    <t xml:space="preserve">    其他卫生健康支出</t>
  </si>
  <si>
    <t xml:space="preserve">      其他卫生健康支出</t>
  </si>
  <si>
    <t>十、节能环保支出</t>
  </si>
  <si>
    <t xml:space="preserve">    环境保护管理事务</t>
  </si>
  <si>
    <r>
      <t xml:space="preserve">      </t>
    </r>
    <r>
      <rPr>
        <sz val="11"/>
        <color indexed="10"/>
        <rFont val="宋体"/>
        <family val="0"/>
      </rPr>
      <t>生态</t>
    </r>
    <r>
      <rPr>
        <sz val="11"/>
        <rFont val="宋体"/>
        <family val="0"/>
      </rPr>
      <t>环境保护宣传</t>
    </r>
  </si>
  <si>
    <t xml:space="preserve">      环境保护法规、规划及标准</t>
  </si>
  <si>
    <r>
      <t xml:space="preserve">      </t>
    </r>
    <r>
      <rPr>
        <sz val="11"/>
        <color indexed="10"/>
        <rFont val="宋体"/>
        <family val="0"/>
      </rPr>
      <t>生态</t>
    </r>
    <r>
      <rPr>
        <sz val="11"/>
        <rFont val="宋体"/>
        <family val="0"/>
      </rPr>
      <t>环境国际合作及履约</t>
    </r>
  </si>
  <si>
    <r>
      <t xml:space="preserve">      </t>
    </r>
    <r>
      <rPr>
        <sz val="11"/>
        <color indexed="10"/>
        <rFont val="宋体"/>
        <family val="0"/>
      </rPr>
      <t>生态</t>
    </r>
    <r>
      <rPr>
        <sz val="11"/>
        <rFont val="宋体"/>
        <family val="0"/>
      </rPr>
      <t>环境保护行政许可</t>
    </r>
  </si>
  <si>
    <t xml:space="preserve">      其他环境保护管理事务支出</t>
  </si>
  <si>
    <t xml:space="preserve">    环境监测与监察</t>
  </si>
  <si>
    <t xml:space="preserve">      建设项目环评审查与监督</t>
  </si>
  <si>
    <t xml:space="preserve">      核与辐射安全监督</t>
  </si>
  <si>
    <t xml:space="preserve">      其他环境监测与监察支出</t>
  </si>
  <si>
    <t xml:space="preserve">    污染防治</t>
  </si>
  <si>
    <t xml:space="preserve">      大气</t>
  </si>
  <si>
    <t xml:space="preserve">      水体</t>
  </si>
  <si>
    <t xml:space="preserve">      噪声</t>
  </si>
  <si>
    <t xml:space="preserve">      固体废弃物与化学品</t>
  </si>
  <si>
    <t xml:space="preserve">      放射源和放射性废物监管</t>
  </si>
  <si>
    <t xml:space="preserve">      辐射</t>
  </si>
  <si>
    <t xml:space="preserve">      其他污染防治支出</t>
  </si>
  <si>
    <t xml:space="preserve">    自然生态保护</t>
  </si>
  <si>
    <t xml:space="preserve">      生态保护</t>
  </si>
  <si>
    <t xml:space="preserve">      农村环境保护</t>
  </si>
  <si>
    <t xml:space="preserve">      生物及物种资源保护</t>
  </si>
  <si>
    <t xml:space="preserve">      其他自然生态保护支出</t>
  </si>
  <si>
    <t xml:space="preserve">    天然林保护</t>
  </si>
  <si>
    <t xml:space="preserve">      森林管护</t>
  </si>
  <si>
    <t xml:space="preserve">      社会保险补助</t>
  </si>
  <si>
    <t xml:space="preserve">      政策性社会性支出补助</t>
  </si>
  <si>
    <t xml:space="preserve">      天然林保护工程建设</t>
  </si>
  <si>
    <t xml:space="preserve">      停伐补助</t>
  </si>
  <si>
    <t xml:space="preserve">      其他天然林保护支出</t>
  </si>
  <si>
    <t xml:space="preserve">    退耕还林还草</t>
  </si>
  <si>
    <t xml:space="preserve">      退耕现金</t>
  </si>
  <si>
    <t xml:space="preserve">      退耕还林粮食折现补贴</t>
  </si>
  <si>
    <t xml:space="preserve">      退耕还林粮食费用补贴</t>
  </si>
  <si>
    <t xml:space="preserve">      退耕还林工程建设</t>
  </si>
  <si>
    <t xml:space="preserve">      其他退耕还林还草支出</t>
  </si>
  <si>
    <t xml:space="preserve">    风沙荒漠治理</t>
  </si>
  <si>
    <t xml:space="preserve">      京津风沙源治理工程建设</t>
  </si>
  <si>
    <t xml:space="preserve">      其他风沙荒漠治理支出</t>
  </si>
  <si>
    <t xml:space="preserve">    退牧还草</t>
  </si>
  <si>
    <t xml:space="preserve">      退牧还草工程建设</t>
  </si>
  <si>
    <t xml:space="preserve">      其他退牧还草支出</t>
  </si>
  <si>
    <t xml:space="preserve">    已垦草原退耕还草</t>
  </si>
  <si>
    <t xml:space="preserve">    能源节约利用</t>
  </si>
  <si>
    <t xml:space="preserve">    污染减排</t>
  </si>
  <si>
    <r>
      <t xml:space="preserve">      </t>
    </r>
    <r>
      <rPr>
        <sz val="11"/>
        <color indexed="10"/>
        <rFont val="宋体"/>
        <family val="0"/>
      </rPr>
      <t>生态</t>
    </r>
    <r>
      <rPr>
        <sz val="11"/>
        <rFont val="宋体"/>
        <family val="0"/>
      </rPr>
      <t>环境监测与信息</t>
    </r>
  </si>
  <si>
    <r>
      <t xml:space="preserve">      </t>
    </r>
    <r>
      <rPr>
        <sz val="11"/>
        <color indexed="10"/>
        <rFont val="宋体"/>
        <family val="0"/>
      </rPr>
      <t>生态</t>
    </r>
    <r>
      <rPr>
        <sz val="11"/>
        <rFont val="宋体"/>
        <family val="0"/>
      </rPr>
      <t>环境执法监察</t>
    </r>
  </si>
  <si>
    <t xml:space="preserve">      减排专项支出</t>
  </si>
  <si>
    <t xml:space="preserve">      清洁生产专项支出</t>
  </si>
  <si>
    <t xml:space="preserve">      其他污染减排支出</t>
  </si>
  <si>
    <t xml:space="preserve">    可再生能源</t>
  </si>
  <si>
    <t xml:space="preserve">    循环经济</t>
  </si>
  <si>
    <t xml:space="preserve">    能源管理事务</t>
  </si>
  <si>
    <t xml:space="preserve">      能源预测预警</t>
  </si>
  <si>
    <t xml:space="preserve">      能源战略规划与实施</t>
  </si>
  <si>
    <t xml:space="preserve">      能源科技装备</t>
  </si>
  <si>
    <t xml:space="preserve">      能源行业管理</t>
  </si>
  <si>
    <t xml:space="preserve">      能源管理</t>
  </si>
  <si>
    <t xml:space="preserve">      石油储备发展管理</t>
  </si>
  <si>
    <t xml:space="preserve">      能源调查</t>
  </si>
  <si>
    <t xml:space="preserve">      农村电网建设</t>
  </si>
  <si>
    <t xml:space="preserve">      其他能源管理事务支出</t>
  </si>
  <si>
    <t xml:space="preserve">    其他节能环保支出</t>
  </si>
  <si>
    <t>十一、城乡社区支出</t>
  </si>
  <si>
    <t xml:space="preserve">      城乡社区管理事务</t>
  </si>
  <si>
    <t xml:space="preserve">        行政运行</t>
  </si>
  <si>
    <t xml:space="preserve">        一般行政管理事务</t>
  </si>
  <si>
    <t xml:space="preserve">        机关服务</t>
  </si>
  <si>
    <t xml:space="preserve">        城管执法</t>
  </si>
  <si>
    <t xml:space="preserve">        工程建设国家标准规范编制与监管</t>
  </si>
  <si>
    <t xml:space="preserve">        工程建设管理</t>
  </si>
  <si>
    <t xml:space="preserve">        市政公用行业市场监管</t>
  </si>
  <si>
    <t xml:space="preserve">        住宅建设与房地产市场监管</t>
  </si>
  <si>
    <t xml:space="preserve">        执业资格注册、资质审查</t>
  </si>
  <si>
    <t xml:space="preserve">        其他城乡社区管理事务支出</t>
  </si>
  <si>
    <t xml:space="preserve">      城乡社区规划与管理</t>
  </si>
  <si>
    <t xml:space="preserve">      城乡社区公共设施</t>
  </si>
  <si>
    <t xml:space="preserve">        小城镇基础设施建设</t>
  </si>
  <si>
    <t xml:space="preserve">        其他城乡社区公共设施支出</t>
  </si>
  <si>
    <t xml:space="preserve">      城乡社区环境卫生</t>
  </si>
  <si>
    <t xml:space="preserve">      建设市场管理与监督</t>
  </si>
  <si>
    <t xml:space="preserve">      其他城乡社区支出</t>
  </si>
  <si>
    <t>十二、农林水支出</t>
  </si>
  <si>
    <t xml:space="preserve">      农业农村</t>
  </si>
  <si>
    <t xml:space="preserve">        事业运行</t>
  </si>
  <si>
    <t xml:space="preserve">        农垦运行</t>
  </si>
  <si>
    <t xml:space="preserve">        科技转化与推广服务</t>
  </si>
  <si>
    <t xml:space="preserve">        病虫害控制</t>
  </si>
  <si>
    <t xml:space="preserve">        农产品质量安全</t>
  </si>
  <si>
    <t xml:space="preserve">        执法监管</t>
  </si>
  <si>
    <t xml:space="preserve">        统计监测与信息服务</t>
  </si>
  <si>
    <t xml:space="preserve">        行业业务管理</t>
  </si>
  <si>
    <t xml:space="preserve">        对外交流与合作</t>
  </si>
  <si>
    <t xml:space="preserve">        防灾救灾</t>
  </si>
  <si>
    <t xml:space="preserve">        稳定农民收入补贴</t>
  </si>
  <si>
    <t xml:space="preserve">        农业结构调整补贴</t>
  </si>
  <si>
    <t xml:space="preserve">        农业生产发展</t>
  </si>
  <si>
    <t xml:space="preserve">        农村合作经济</t>
  </si>
  <si>
    <t xml:space="preserve">        农产品加工与促销</t>
  </si>
  <si>
    <t xml:space="preserve">        农村社会事业</t>
  </si>
  <si>
    <t xml:space="preserve">        农业资源保护修复与利用</t>
  </si>
  <si>
    <t xml:space="preserve">        农村道路建设</t>
  </si>
  <si>
    <t xml:space="preserve">        成品油价格改革对渔业的补贴</t>
  </si>
  <si>
    <t xml:space="preserve">        对高校毕业生到基层任职补助</t>
  </si>
  <si>
    <t xml:space="preserve">        农田建设</t>
  </si>
  <si>
    <t xml:space="preserve">        其他农业农村支出</t>
  </si>
  <si>
    <r>
      <t xml:space="preserve">      林业</t>
    </r>
    <r>
      <rPr>
        <sz val="11"/>
        <color indexed="10"/>
        <rFont val="宋体"/>
        <family val="0"/>
      </rPr>
      <t>和草原</t>
    </r>
  </si>
  <si>
    <t xml:space="preserve">        事业机构</t>
  </si>
  <si>
    <t xml:space="preserve">        森林培育</t>
  </si>
  <si>
    <t xml:space="preserve">        技术推广与转化</t>
  </si>
  <si>
    <t xml:space="preserve">        森林资源管理</t>
  </si>
  <si>
    <t xml:space="preserve">        森林生态效益补偿</t>
  </si>
  <si>
    <t xml:space="preserve">        自然保护区等管理</t>
  </si>
  <si>
    <t xml:space="preserve">        动植物保护</t>
  </si>
  <si>
    <t xml:space="preserve">        湿地保护</t>
  </si>
  <si>
    <t xml:space="preserve">        执法与监督</t>
  </si>
  <si>
    <t xml:space="preserve">        防沙治沙</t>
  </si>
  <si>
    <t xml:space="preserve">        对外合作与交流</t>
  </si>
  <si>
    <t xml:space="preserve">        产业化管理</t>
  </si>
  <si>
    <t xml:space="preserve">        信息管理</t>
  </si>
  <si>
    <t xml:space="preserve">        林区公共支出</t>
  </si>
  <si>
    <t xml:space="preserve">        贷款贴息</t>
  </si>
  <si>
    <t xml:space="preserve">        成品油价格改革对林业的补贴</t>
  </si>
  <si>
    <t xml:space="preserve">        防灾减灾</t>
  </si>
  <si>
    <t xml:space="preserve">        国家公园</t>
  </si>
  <si>
    <t xml:space="preserve">        草原管理</t>
  </si>
  <si>
    <r>
      <t xml:space="preserve">        其他林业</t>
    </r>
    <r>
      <rPr>
        <sz val="11"/>
        <color indexed="10"/>
        <rFont val="宋体"/>
        <family val="0"/>
      </rPr>
      <t>和草原</t>
    </r>
    <r>
      <rPr>
        <sz val="11"/>
        <rFont val="宋体"/>
        <family val="0"/>
      </rPr>
      <t>支出</t>
    </r>
  </si>
  <si>
    <t xml:space="preserve">      水利</t>
  </si>
  <si>
    <t xml:space="preserve">        水利行业业务管理</t>
  </si>
  <si>
    <t xml:space="preserve">        水利工程建设</t>
  </si>
  <si>
    <t xml:space="preserve">        水利工程运行与维护</t>
  </si>
  <si>
    <t xml:space="preserve">        长江黄河等流域管理</t>
  </si>
  <si>
    <t xml:space="preserve">        水利前期工作</t>
  </si>
  <si>
    <t xml:space="preserve">        水利执法监督</t>
  </si>
  <si>
    <t xml:space="preserve">        水土保持</t>
  </si>
  <si>
    <t xml:space="preserve">        水资源节约管理与保护</t>
  </si>
  <si>
    <t xml:space="preserve">        水质监测</t>
  </si>
  <si>
    <t xml:space="preserve">        水文测报</t>
  </si>
  <si>
    <t xml:space="preserve">        防汛</t>
  </si>
  <si>
    <t xml:space="preserve">        抗旱</t>
  </si>
  <si>
    <t xml:space="preserve">        农村水利</t>
  </si>
  <si>
    <t xml:space="preserve">        水利技术推广</t>
  </si>
  <si>
    <t xml:space="preserve">        国际河流治理与管理</t>
  </si>
  <si>
    <t xml:space="preserve">        江河湖库水系综合整治</t>
  </si>
  <si>
    <t xml:space="preserve">        大中型水库移民后期扶持专项支出</t>
  </si>
  <si>
    <t xml:space="preserve">        水利安全监督</t>
  </si>
  <si>
    <t xml:space="preserve">        水利建设征地及移民支出</t>
  </si>
  <si>
    <t xml:space="preserve">        农村人畜饮水</t>
  </si>
  <si>
    <t xml:space="preserve">        其他水利支出</t>
  </si>
  <si>
    <t xml:space="preserve">      扶贫</t>
  </si>
  <si>
    <t xml:space="preserve">        农村基础设施建设</t>
  </si>
  <si>
    <t xml:space="preserve">        生产发展</t>
  </si>
  <si>
    <t xml:space="preserve">        社会发展</t>
  </si>
  <si>
    <t xml:space="preserve">        扶贫贷款奖补和贴息</t>
  </si>
  <si>
    <t xml:space="preserve">       “三西”农业建设专项补助</t>
  </si>
  <si>
    <t xml:space="preserve">        扶贫事业机构</t>
  </si>
  <si>
    <t xml:space="preserve">        其他扶贫支出</t>
  </si>
  <si>
    <t xml:space="preserve">        机构运行</t>
  </si>
  <si>
    <t xml:space="preserve">        土地治理</t>
  </si>
  <si>
    <t xml:space="preserve">        产业化发展</t>
  </si>
  <si>
    <t xml:space="preserve">        创新示范</t>
  </si>
  <si>
    <t xml:space="preserve">        其他农业综合开发支出</t>
  </si>
  <si>
    <t xml:space="preserve">      农村综合改革</t>
  </si>
  <si>
    <t xml:space="preserve">        对村级一事一议的补助</t>
  </si>
  <si>
    <t xml:space="preserve">        国有农场办社会职能改革补助</t>
  </si>
  <si>
    <t xml:space="preserve">        对村民委员会和村党支部的补助</t>
  </si>
  <si>
    <t xml:space="preserve">        对村集体经济组织的补助</t>
  </si>
  <si>
    <t xml:space="preserve">        农村综合改革示范试点补助</t>
  </si>
  <si>
    <t xml:space="preserve">        其他农村综合改革支出</t>
  </si>
  <si>
    <t xml:space="preserve">      普惠金融发展支出</t>
  </si>
  <si>
    <t xml:space="preserve">        支持农村金融机构</t>
  </si>
  <si>
    <t xml:space="preserve">        涉农贷款增量奖励</t>
  </si>
  <si>
    <t xml:space="preserve">        农业保险保费补贴</t>
  </si>
  <si>
    <t xml:space="preserve">        创业担保贷款贴息</t>
  </si>
  <si>
    <t xml:space="preserve">        补充创业担保贷款基金</t>
  </si>
  <si>
    <t xml:space="preserve">        其他普惠金融发展支出</t>
  </si>
  <si>
    <t xml:space="preserve">      目标价格补贴</t>
  </si>
  <si>
    <t xml:space="preserve">        棉花目标价格补贴</t>
  </si>
  <si>
    <t xml:space="preserve">        其他目标价格补贴</t>
  </si>
  <si>
    <t xml:space="preserve">      其他农林水支出</t>
  </si>
  <si>
    <t xml:space="preserve">        化解其他公益性乡村债务支出</t>
  </si>
  <si>
    <t xml:space="preserve">        其他农林水支出</t>
  </si>
  <si>
    <t>十三、交通运输支出</t>
  </si>
  <si>
    <t xml:space="preserve">      公路水路运输</t>
  </si>
  <si>
    <t xml:space="preserve">        公路建设</t>
  </si>
  <si>
    <t xml:space="preserve">        公路养护</t>
  </si>
  <si>
    <t xml:space="preserve">        交通运输信息化建设</t>
  </si>
  <si>
    <t xml:space="preserve">        公路和运输安全</t>
  </si>
  <si>
    <t xml:space="preserve">        公路还贷专项</t>
  </si>
  <si>
    <t xml:space="preserve">        公路运输管理</t>
  </si>
  <si>
    <t xml:space="preserve">        公路和运输技术标准化建设</t>
  </si>
  <si>
    <t xml:space="preserve">        港口设施</t>
  </si>
  <si>
    <t xml:space="preserve">        航道维护</t>
  </si>
  <si>
    <t xml:space="preserve">        船舶检验</t>
  </si>
  <si>
    <t xml:space="preserve">        救助打捞</t>
  </si>
  <si>
    <t xml:space="preserve">        内河运输</t>
  </si>
  <si>
    <t xml:space="preserve">        远洋运输</t>
  </si>
  <si>
    <t xml:space="preserve">        海事管理</t>
  </si>
  <si>
    <t xml:space="preserve">        航标事业发展支出</t>
  </si>
  <si>
    <t xml:space="preserve">        水路运输管理支出</t>
  </si>
  <si>
    <t xml:space="preserve">        口岸建设</t>
  </si>
  <si>
    <t xml:space="preserve">        取消政府还贷二级公路收费专项支出</t>
  </si>
  <si>
    <t xml:space="preserve">        其他公路水路运输支出</t>
  </si>
  <si>
    <t xml:space="preserve">      铁路运输</t>
  </si>
  <si>
    <t xml:space="preserve">        铁路路网建设</t>
  </si>
  <si>
    <t xml:space="preserve">        铁路还贷专项</t>
  </si>
  <si>
    <t xml:space="preserve">        铁路安全</t>
  </si>
  <si>
    <t xml:space="preserve">        铁路专项运输</t>
  </si>
  <si>
    <t xml:space="preserve">        行业监管</t>
  </si>
  <si>
    <t xml:space="preserve">        其他铁路运输支出</t>
  </si>
  <si>
    <t xml:space="preserve">      民用航空运输</t>
  </si>
  <si>
    <t xml:space="preserve">        机场建设</t>
  </si>
  <si>
    <t xml:space="preserve">        空管系统建设</t>
  </si>
  <si>
    <t xml:space="preserve">        民航还贷专项支出</t>
  </si>
  <si>
    <t xml:space="preserve">        民用航空安全</t>
  </si>
  <si>
    <t xml:space="preserve">        民航专项运输</t>
  </si>
  <si>
    <t xml:space="preserve">        其他民用航空运输支出</t>
  </si>
  <si>
    <t xml:space="preserve">      成品油价格改革对交通运输的补贴</t>
  </si>
  <si>
    <t xml:space="preserve">        对城市公交的补贴</t>
  </si>
  <si>
    <t xml:space="preserve">        对农村道路客运的补贴</t>
  </si>
  <si>
    <t xml:space="preserve">        对出租车的补贴</t>
  </si>
  <si>
    <t xml:space="preserve">        成品油价格改革补贴其他支出</t>
  </si>
  <si>
    <t xml:space="preserve">      邮政业支出</t>
  </si>
  <si>
    <t xml:space="preserve">        邮政普遍服务与特殊服务</t>
  </si>
  <si>
    <t xml:space="preserve">        其他邮政业支出</t>
  </si>
  <si>
    <t xml:space="preserve">      车辆购置税支出</t>
  </si>
  <si>
    <t xml:space="preserve">        车辆购置税用于公路等基础设施建设支出</t>
  </si>
  <si>
    <t xml:space="preserve">        车辆购置税用于农村公路建设支出</t>
  </si>
  <si>
    <t xml:space="preserve">        车辆购置税用于老旧汽车报废更新补贴</t>
  </si>
  <si>
    <t xml:space="preserve">        车辆购置税其他支出</t>
  </si>
  <si>
    <t xml:space="preserve">      其他交通运输支出</t>
  </si>
  <si>
    <t xml:space="preserve">        公共交通运营补助</t>
  </si>
  <si>
    <t xml:space="preserve">        其他交通运输支出</t>
  </si>
  <si>
    <t>十四、资源勘探信息等支出</t>
  </si>
  <si>
    <t xml:space="preserve">      资源勘探开发</t>
  </si>
  <si>
    <t xml:space="preserve">        煤炭勘探开采和洗选</t>
  </si>
  <si>
    <t xml:space="preserve">        石油和天然气勘探开采</t>
  </si>
  <si>
    <t xml:space="preserve">        黑色金属矿勘探和采选</t>
  </si>
  <si>
    <t xml:space="preserve">        有色金属矿勘探和采选</t>
  </si>
  <si>
    <t xml:space="preserve">        非金属矿勘探和采选</t>
  </si>
  <si>
    <t xml:space="preserve">        其他资源勘探业支出</t>
  </si>
  <si>
    <t xml:space="preserve">      制造业</t>
  </si>
  <si>
    <t xml:space="preserve">        纺织业</t>
  </si>
  <si>
    <t xml:space="preserve">        医药制造业</t>
  </si>
  <si>
    <t xml:space="preserve">        非金属矿物制品业</t>
  </si>
  <si>
    <t xml:space="preserve">        通信设备、计算机及其他电子设备制造业</t>
  </si>
  <si>
    <t xml:space="preserve">        交通运输设备制造业</t>
  </si>
  <si>
    <t xml:space="preserve">        电气机械及器材制造业</t>
  </si>
  <si>
    <t xml:space="preserve">        工艺品及其他制造业</t>
  </si>
  <si>
    <t xml:space="preserve">        石油加工、炼焦及核燃料加工业</t>
  </si>
  <si>
    <t xml:space="preserve">        化学原料及化学制品制造业</t>
  </si>
  <si>
    <t xml:space="preserve">        黑色金属冶炼及压延加工业</t>
  </si>
  <si>
    <t xml:space="preserve">        有色金属冶炼及压延加工业</t>
  </si>
  <si>
    <t xml:space="preserve">        其他制造业支出</t>
  </si>
  <si>
    <t xml:space="preserve">      建筑业</t>
  </si>
  <si>
    <t xml:space="preserve">        其他建筑业支出</t>
  </si>
  <si>
    <t xml:space="preserve">      工业和信息产业监管</t>
  </si>
  <si>
    <t xml:space="preserve">        战备应急</t>
  </si>
  <si>
    <t xml:space="preserve">        信息安全建设</t>
  </si>
  <si>
    <t xml:space="preserve">        专用通信</t>
  </si>
  <si>
    <t xml:space="preserve">        无线电监管</t>
  </si>
  <si>
    <t xml:space="preserve">        工业和信息产业战略研究与标准制定</t>
  </si>
  <si>
    <t xml:space="preserve">        工业和信息产业支持</t>
  </si>
  <si>
    <t xml:space="preserve">        电子专项工程</t>
  </si>
  <si>
    <t xml:space="preserve">        技术基础研究</t>
  </si>
  <si>
    <t xml:space="preserve">        其他工业和信息产业监管支出</t>
  </si>
  <si>
    <t xml:space="preserve">      国有资产监管</t>
  </si>
  <si>
    <t xml:space="preserve">        国有企业监事会专项</t>
  </si>
  <si>
    <t xml:space="preserve">        中央企业专项管理</t>
  </si>
  <si>
    <t xml:space="preserve">        其他国有资产监管支出</t>
  </si>
  <si>
    <t xml:space="preserve">      支持中小企业发展和管理支出</t>
  </si>
  <si>
    <t xml:space="preserve">        科技型中小企业技术创新基金</t>
  </si>
  <si>
    <t xml:space="preserve">        中小企业发展专项</t>
  </si>
  <si>
    <t xml:space="preserve">        其他支持中小企业发展和管理支出</t>
  </si>
  <si>
    <t xml:space="preserve">      其他资源勘探信息等支出</t>
  </si>
  <si>
    <t xml:space="preserve">        黄金事务</t>
  </si>
  <si>
    <t xml:space="preserve">        技术改造支出</t>
  </si>
  <si>
    <t xml:space="preserve">        中药材扶持资金支出</t>
  </si>
  <si>
    <t xml:space="preserve">        重点产业振兴和技术改造项目贷款贴息</t>
  </si>
  <si>
    <t xml:space="preserve">        其他资源勘探信息等支出</t>
  </si>
  <si>
    <t>十五、商业服务业等支出</t>
  </si>
  <si>
    <t xml:space="preserve">      商业流通事务</t>
  </si>
  <si>
    <t xml:space="preserve">        食品流通安全补贴</t>
  </si>
  <si>
    <t xml:space="preserve">        市场监测及信息管理</t>
  </si>
  <si>
    <t xml:space="preserve">        民贸企业补贴</t>
  </si>
  <si>
    <t xml:space="preserve">        民贸民品贷款贴息</t>
  </si>
  <si>
    <t xml:space="preserve">        其他商业流通事务支出</t>
  </si>
  <si>
    <t xml:space="preserve">      涉外发展服务支出</t>
  </si>
  <si>
    <t xml:space="preserve">        外商投资环境建设补助资金</t>
  </si>
  <si>
    <t xml:space="preserve">        其他涉外发展服务支出</t>
  </si>
  <si>
    <t xml:space="preserve">      其他商业服务业等支出</t>
  </si>
  <si>
    <t xml:space="preserve">        服务业基础设施建设</t>
  </si>
  <si>
    <t xml:space="preserve">        其他商业服务业等支出</t>
  </si>
  <si>
    <t>十六、金融支出</t>
  </si>
  <si>
    <t xml:space="preserve">      金融部门行政支出</t>
  </si>
  <si>
    <t xml:space="preserve">        安全防卫</t>
  </si>
  <si>
    <t xml:space="preserve">        金融部门其他行政支出</t>
  </si>
  <si>
    <t xml:space="preserve">      金融发展支出</t>
  </si>
  <si>
    <t xml:space="preserve">        政策性银行亏损补贴</t>
  </si>
  <si>
    <t xml:space="preserve">        利息费用补贴支出</t>
  </si>
  <si>
    <t xml:space="preserve">        补充资本金</t>
  </si>
  <si>
    <t xml:space="preserve">        风险基金补助</t>
  </si>
  <si>
    <t xml:space="preserve">        其他金融发展支出</t>
  </si>
  <si>
    <t xml:space="preserve">      其他金融支出</t>
  </si>
  <si>
    <t>十七、援助其他地区支出</t>
  </si>
  <si>
    <t xml:space="preserve">      一般公共服务</t>
  </si>
  <si>
    <t xml:space="preserve">      教育</t>
  </si>
  <si>
    <t xml:space="preserve">      文化体育与传媒</t>
  </si>
  <si>
    <t xml:space="preserve">      医疗卫生</t>
  </si>
  <si>
    <t xml:space="preserve">      节能环保</t>
  </si>
  <si>
    <t xml:space="preserve">      农业</t>
  </si>
  <si>
    <t xml:space="preserve">      交通运输</t>
  </si>
  <si>
    <t xml:space="preserve">      住房保障</t>
  </si>
  <si>
    <t xml:space="preserve">      其他支出</t>
  </si>
  <si>
    <r>
      <t>十八、</t>
    </r>
    <r>
      <rPr>
        <sz val="11"/>
        <color indexed="10"/>
        <rFont val="宋体"/>
        <family val="0"/>
      </rPr>
      <t>自然资源</t>
    </r>
    <r>
      <rPr>
        <sz val="11"/>
        <rFont val="宋体"/>
        <family val="0"/>
      </rPr>
      <t>海洋气象等支出</t>
    </r>
  </si>
  <si>
    <r>
      <t xml:space="preserve">      </t>
    </r>
    <r>
      <rPr>
        <sz val="11"/>
        <color indexed="10"/>
        <rFont val="宋体"/>
        <family val="0"/>
      </rPr>
      <t>自然</t>
    </r>
    <r>
      <rPr>
        <sz val="11"/>
        <rFont val="宋体"/>
        <family val="0"/>
      </rPr>
      <t>资源事务</t>
    </r>
  </si>
  <si>
    <r>
      <t xml:space="preserve">        </t>
    </r>
    <r>
      <rPr>
        <sz val="11"/>
        <color indexed="10"/>
        <rFont val="宋体"/>
        <family val="0"/>
      </rPr>
      <t>自然</t>
    </r>
    <r>
      <rPr>
        <sz val="11"/>
        <rFont val="宋体"/>
        <family val="0"/>
      </rPr>
      <t>资源规划及管理</t>
    </r>
  </si>
  <si>
    <t xml:space="preserve">        自然资源利用与保护</t>
  </si>
  <si>
    <r>
      <t xml:space="preserve">        </t>
    </r>
    <r>
      <rPr>
        <sz val="11"/>
        <color indexed="10"/>
        <rFont val="宋体"/>
        <family val="0"/>
      </rPr>
      <t>自然</t>
    </r>
    <r>
      <rPr>
        <sz val="11"/>
        <rFont val="宋体"/>
        <family val="0"/>
      </rPr>
      <t>资源社会公益服务</t>
    </r>
  </si>
  <si>
    <r>
      <t xml:space="preserve">        </t>
    </r>
    <r>
      <rPr>
        <sz val="11"/>
        <color indexed="10"/>
        <rFont val="宋体"/>
        <family val="0"/>
      </rPr>
      <t>自然</t>
    </r>
    <r>
      <rPr>
        <sz val="11"/>
        <rFont val="宋体"/>
        <family val="0"/>
      </rPr>
      <t>资源行业业务管理</t>
    </r>
  </si>
  <si>
    <r>
      <t xml:space="preserve">        </t>
    </r>
    <r>
      <rPr>
        <sz val="11"/>
        <color indexed="10"/>
        <rFont val="宋体"/>
        <family val="0"/>
      </rPr>
      <t>自然</t>
    </r>
    <r>
      <rPr>
        <sz val="11"/>
        <rFont val="宋体"/>
        <family val="0"/>
      </rPr>
      <t>资源调查与确权登记</t>
    </r>
  </si>
  <si>
    <t xml:space="preserve">        土地资源储备支出</t>
  </si>
  <si>
    <t xml:space="preserve">        地质矿产资源与环境调查</t>
  </si>
  <si>
    <t xml:space="preserve">        地质勘查与矿产资源管理</t>
  </si>
  <si>
    <t xml:space="preserve">        地质转产项目财政贴息</t>
  </si>
  <si>
    <t xml:space="preserve">        国外风险勘查</t>
  </si>
  <si>
    <t xml:space="preserve">        地质勘查基金（周转金）支出</t>
  </si>
  <si>
    <r>
      <t xml:space="preserve">        其他</t>
    </r>
    <r>
      <rPr>
        <sz val="11"/>
        <color indexed="10"/>
        <rFont val="宋体"/>
        <family val="0"/>
      </rPr>
      <t>自然</t>
    </r>
    <r>
      <rPr>
        <sz val="11"/>
        <rFont val="宋体"/>
        <family val="0"/>
      </rPr>
      <t>资源事务支出</t>
    </r>
  </si>
  <si>
    <t xml:space="preserve">      气象事务</t>
  </si>
  <si>
    <t xml:space="preserve">        气象事业机构</t>
  </si>
  <si>
    <t xml:space="preserve">        气象探测</t>
  </si>
  <si>
    <t xml:space="preserve">        气象信息传输及管理</t>
  </si>
  <si>
    <t xml:space="preserve">        气象预报预测</t>
  </si>
  <si>
    <t xml:space="preserve">        气象服务</t>
  </si>
  <si>
    <t xml:space="preserve">        气象装备保障维护</t>
  </si>
  <si>
    <t xml:space="preserve">        气象基础设施建设与维修</t>
  </si>
  <si>
    <t xml:space="preserve">        气象卫星</t>
  </si>
  <si>
    <t xml:space="preserve">        气象法规与标准</t>
  </si>
  <si>
    <t xml:space="preserve">        气象资金审计稽查</t>
  </si>
  <si>
    <t xml:space="preserve">        其他气象事务支出</t>
  </si>
  <si>
    <r>
      <t xml:space="preserve">      其他</t>
    </r>
    <r>
      <rPr>
        <sz val="11"/>
        <color indexed="10"/>
        <rFont val="宋体"/>
        <family val="0"/>
      </rPr>
      <t>自然资源</t>
    </r>
    <r>
      <rPr>
        <sz val="11"/>
        <rFont val="宋体"/>
        <family val="0"/>
      </rPr>
      <t>海洋气象等支出</t>
    </r>
  </si>
  <si>
    <t>十九、住房保障支出</t>
  </si>
  <si>
    <t xml:space="preserve">      保障性安居工程支出</t>
  </si>
  <si>
    <t xml:space="preserve">        廉租住房</t>
  </si>
  <si>
    <t xml:space="preserve">        沉陷区治理</t>
  </si>
  <si>
    <t xml:space="preserve">        棚户区改造</t>
  </si>
  <si>
    <t xml:space="preserve">        少数民族地区游牧民定居工程</t>
  </si>
  <si>
    <t xml:space="preserve">        农村危房改造</t>
  </si>
  <si>
    <t xml:space="preserve">        公共租赁住房</t>
  </si>
  <si>
    <t xml:space="preserve">        保障性住房租金补贴</t>
  </si>
  <si>
    <t xml:space="preserve">        其他保障性安居工程支出</t>
  </si>
  <si>
    <t xml:space="preserve">      住房改革支出</t>
  </si>
  <si>
    <t xml:space="preserve">        住房公积金</t>
  </si>
  <si>
    <t xml:space="preserve">        提租补贴</t>
  </si>
  <si>
    <t xml:space="preserve">        购房补贴</t>
  </si>
  <si>
    <t xml:space="preserve">      城乡社区住宅</t>
  </si>
  <si>
    <t xml:space="preserve">        公有住房建设和维修改造支出</t>
  </si>
  <si>
    <t xml:space="preserve">        住房公积金管理</t>
  </si>
  <si>
    <t xml:space="preserve">        其他城乡社区住宅支出</t>
  </si>
  <si>
    <t>二十、粮油物资储备支出</t>
  </si>
  <si>
    <t xml:space="preserve">      粮油事务</t>
  </si>
  <si>
    <t xml:space="preserve">        粮食财务与审计支出</t>
  </si>
  <si>
    <t xml:space="preserve">        粮食信息统计</t>
  </si>
  <si>
    <t xml:space="preserve">        粮食专项业务活动</t>
  </si>
  <si>
    <t xml:space="preserve">        国家粮油差价补贴</t>
  </si>
  <si>
    <t xml:space="preserve">        粮食财务挂账利息补贴</t>
  </si>
  <si>
    <t xml:space="preserve">        粮食财务挂账消化款</t>
  </si>
  <si>
    <t xml:space="preserve">        处理陈化粮补贴</t>
  </si>
  <si>
    <t xml:space="preserve">        粮食风险基金</t>
  </si>
  <si>
    <t xml:space="preserve">        粮油市场调控专项资金</t>
  </si>
  <si>
    <t xml:space="preserve">        其他粮油事务支出</t>
  </si>
  <si>
    <t xml:space="preserve">      物资事务</t>
  </si>
  <si>
    <t xml:space="preserve">        铁路专用线</t>
  </si>
  <si>
    <t xml:space="preserve">        护库武警和民兵支出</t>
  </si>
  <si>
    <t xml:space="preserve">        物资保管与保养</t>
  </si>
  <si>
    <t xml:space="preserve">        专项贷款利息</t>
  </si>
  <si>
    <t xml:space="preserve">        物资转移</t>
  </si>
  <si>
    <t xml:space="preserve">        物资轮换</t>
  </si>
  <si>
    <t xml:space="preserve">        仓库建设</t>
  </si>
  <si>
    <t xml:space="preserve">        仓库安防</t>
  </si>
  <si>
    <t xml:space="preserve">        其他物资事务支出</t>
  </si>
  <si>
    <t xml:space="preserve">      能源储备</t>
  </si>
  <si>
    <r>
      <t xml:space="preserve">        </t>
    </r>
    <r>
      <rPr>
        <sz val="11"/>
        <color indexed="10"/>
        <rFont val="宋体"/>
        <family val="0"/>
      </rPr>
      <t>石油储备</t>
    </r>
  </si>
  <si>
    <t xml:space="preserve">        天然铀能源储备</t>
  </si>
  <si>
    <t xml:space="preserve">        煤炭储备</t>
  </si>
  <si>
    <r>
      <t xml:space="preserve">        其他能源储备</t>
    </r>
    <r>
      <rPr>
        <sz val="11"/>
        <color indexed="10"/>
        <rFont val="宋体"/>
        <family val="0"/>
      </rPr>
      <t>支出</t>
    </r>
  </si>
  <si>
    <t xml:space="preserve">      粮油储备</t>
  </si>
  <si>
    <t xml:space="preserve">        储备粮油补贴</t>
  </si>
  <si>
    <t xml:space="preserve">        储备粮油差价补贴</t>
  </si>
  <si>
    <t xml:space="preserve">        储备粮（油）库建设</t>
  </si>
  <si>
    <t xml:space="preserve">        最低收购价政策支出</t>
  </si>
  <si>
    <t xml:space="preserve">        其他粮油储备支出</t>
  </si>
  <si>
    <t xml:space="preserve">      重要商品储备</t>
  </si>
  <si>
    <t xml:space="preserve">        棉花储备</t>
  </si>
  <si>
    <t xml:space="preserve">        食糖储备</t>
  </si>
  <si>
    <t xml:space="preserve">        肉类储备</t>
  </si>
  <si>
    <t xml:space="preserve">        化肥储备</t>
  </si>
  <si>
    <t xml:space="preserve">        农药储备</t>
  </si>
  <si>
    <t xml:space="preserve">        边销茶储备</t>
  </si>
  <si>
    <t xml:space="preserve">        羊毛储备</t>
  </si>
  <si>
    <t xml:space="preserve">        医药储备</t>
  </si>
  <si>
    <t xml:space="preserve">        食盐储备</t>
  </si>
  <si>
    <t xml:space="preserve">        战略物资储备</t>
  </si>
  <si>
    <t xml:space="preserve">        其他重要商品储备支出</t>
  </si>
  <si>
    <t>二十一、灾害防治及应急管理支出</t>
  </si>
  <si>
    <t xml:space="preserve">     应急管理事务</t>
  </si>
  <si>
    <t xml:space="preserve">       行政运行</t>
  </si>
  <si>
    <t xml:space="preserve">       一般行政管理事务</t>
  </si>
  <si>
    <t xml:space="preserve">       机关服务</t>
  </si>
  <si>
    <t xml:space="preserve">       灾害风险防治</t>
  </si>
  <si>
    <t xml:space="preserve">       国务院安委会专项</t>
  </si>
  <si>
    <t xml:space="preserve">       安全监管</t>
  </si>
  <si>
    <t xml:space="preserve">       安全生产基础</t>
  </si>
  <si>
    <t xml:space="preserve">       应急救援</t>
  </si>
  <si>
    <t xml:space="preserve">       应急管理</t>
  </si>
  <si>
    <t xml:space="preserve">       事业运行</t>
  </si>
  <si>
    <t xml:space="preserve">       其他应急管理支出</t>
  </si>
  <si>
    <t xml:space="preserve">     消防事务</t>
  </si>
  <si>
    <t xml:space="preserve">       一般行政管理实务</t>
  </si>
  <si>
    <t xml:space="preserve">       消防应急救援</t>
  </si>
  <si>
    <t xml:space="preserve">       其他消防事务支出</t>
  </si>
  <si>
    <t xml:space="preserve">     森林消防事务</t>
  </si>
  <si>
    <t xml:space="preserve">       森林消防应急救援</t>
  </si>
  <si>
    <t xml:space="preserve">       其他森林消防事务支出</t>
  </si>
  <si>
    <t xml:space="preserve">     煤矿安全</t>
  </si>
  <si>
    <t xml:space="preserve">       煤矿安全监察事务</t>
  </si>
  <si>
    <t xml:space="preserve">       煤矿应急救援事务</t>
  </si>
  <si>
    <t xml:space="preserve">       其他煤矿安全支出</t>
  </si>
  <si>
    <t xml:space="preserve">     地震事务</t>
  </si>
  <si>
    <t xml:space="preserve">       地震监测</t>
  </si>
  <si>
    <t xml:space="preserve">       地震预测预报</t>
  </si>
  <si>
    <t xml:space="preserve">       地震灾害预防</t>
  </si>
  <si>
    <t xml:space="preserve">       地震应急救援</t>
  </si>
  <si>
    <t xml:space="preserve">       地震环境探察</t>
  </si>
  <si>
    <t xml:space="preserve">       防震减灾信息管理</t>
  </si>
  <si>
    <t xml:space="preserve">       防震减灾基础管理</t>
  </si>
  <si>
    <t xml:space="preserve">       地震事业机构</t>
  </si>
  <si>
    <t xml:space="preserve">       其他地震事务支出</t>
  </si>
  <si>
    <t xml:space="preserve">     自然灾害防治</t>
  </si>
  <si>
    <t xml:space="preserve">       地质灾害防治</t>
  </si>
  <si>
    <t xml:space="preserve">       森林草原防灾减灾</t>
  </si>
  <si>
    <t xml:space="preserve">       其他自然灾害防治支出</t>
  </si>
  <si>
    <t xml:space="preserve">     自然灾害救灾及恢复重建支出</t>
  </si>
  <si>
    <t xml:space="preserve">       中央自然灾害生活补助</t>
  </si>
  <si>
    <t xml:space="preserve">       地方自然灾害生活补助</t>
  </si>
  <si>
    <t xml:space="preserve">       自然灾害救灾补助</t>
  </si>
  <si>
    <t xml:space="preserve">       自然灾害灾后重建补助</t>
  </si>
  <si>
    <t xml:space="preserve">       其他自然灾害生活救助支出</t>
  </si>
  <si>
    <t xml:space="preserve">     其他灾害防治及应急管理支出</t>
  </si>
  <si>
    <t>二十二、预备费</t>
  </si>
  <si>
    <t>二十三、债务付息支出</t>
  </si>
  <si>
    <t xml:space="preserve">      地方政府一般债务付息支出</t>
  </si>
  <si>
    <t xml:space="preserve">        地方政府一般债券付息支出</t>
  </si>
  <si>
    <t xml:space="preserve">        地方政府向外国政府借款付息支出</t>
  </si>
  <si>
    <t xml:space="preserve">        地方政府向国际组织借款付息支出</t>
  </si>
  <si>
    <t xml:space="preserve">        地方政府其他一般债务付息支出</t>
  </si>
  <si>
    <t>二十四、债务发行费用支出</t>
  </si>
  <si>
    <t xml:space="preserve">      地方政府一般债务发行费用支出</t>
  </si>
  <si>
    <t>二十五、其他支出</t>
  </si>
  <si>
    <t xml:space="preserve">        年初预留</t>
  </si>
  <si>
    <t xml:space="preserve">        其他支出</t>
  </si>
  <si>
    <t>转移性支出</t>
  </si>
  <si>
    <t xml:space="preserve">  上解支出</t>
  </si>
  <si>
    <t xml:space="preserve">    体制上解支出</t>
  </si>
  <si>
    <t xml:space="preserve">    专项上解支出</t>
  </si>
  <si>
    <r>
      <t xml:space="preserve">  补充</t>
    </r>
    <r>
      <rPr>
        <sz val="11"/>
        <rFont val="宋体"/>
        <family val="0"/>
      </rPr>
      <t>预算稳定调节基金</t>
    </r>
  </si>
  <si>
    <t xml:space="preserve">  年终结余</t>
  </si>
  <si>
    <t>一般公共预算收入总计</t>
  </si>
  <si>
    <t>一般公共预算支出总计</t>
  </si>
  <si>
    <t>政府性基金预算收入</t>
  </si>
  <si>
    <t>政府性基金支出</t>
  </si>
  <si>
    <t>一、本级收入</t>
  </si>
  <si>
    <t>一、本级支出</t>
  </si>
  <si>
    <t>二、上级补助收入</t>
  </si>
  <si>
    <t>二、政府性基金上解支出</t>
  </si>
  <si>
    <t>三、上年结余收入</t>
  </si>
  <si>
    <t>三、调出资金</t>
  </si>
  <si>
    <t>四、年终结余</t>
  </si>
  <si>
    <t>政府性基金总计</t>
  </si>
  <si>
    <t>政府性基金支出总计</t>
  </si>
  <si>
    <t>备注：1.调整预算数为年中人代会审查批准数，如未调整，调整预算数与年初预算数一致。</t>
  </si>
  <si>
    <t xml:space="preserve">      2.请各镇、街于2020年11月底前将电子档上传预算科内网邮箱，并同时上传2019年预算执行情况及2020年预算草案的报告电子档于区财政局档备案。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</si>
</sst>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_ "/>
    <numFmt numFmtId="178" formatCode="0.0_ "/>
  </numFmts>
  <fonts count="55">
    <font>
      <sz val="11"/>
      <color theme="1"/>
      <name val="Calibri"/>
      <family val="0"/>
    </font>
    <font>
      <sz val="11"/>
      <name val="宋体"/>
      <family val="0"/>
    </font>
    <font>
      <sz val="16"/>
      <color indexed="8"/>
      <name val="方正黑体_GBK"/>
      <family val="0"/>
    </font>
    <font>
      <b/>
      <sz val="12"/>
      <name val="宋体"/>
      <family val="0"/>
    </font>
    <font>
      <sz val="11"/>
      <color indexed="10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sz val="12"/>
      <name val="宋体"/>
      <family val="0"/>
    </font>
    <font>
      <b/>
      <sz val="10"/>
      <name val="宋体"/>
      <family val="0"/>
    </font>
    <font>
      <sz val="10"/>
      <name val="Arial"/>
      <family val="2"/>
    </font>
    <font>
      <b/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5"/>
      <color indexed="62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sz val="9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0"/>
      <color indexed="8"/>
      <name val="Arial"/>
      <family val="2"/>
    </font>
    <font>
      <b/>
      <sz val="14"/>
      <name val="宋体"/>
      <family val="0"/>
    </font>
    <font>
      <b/>
      <sz val="9"/>
      <name val="宋体"/>
      <family val="0"/>
    </font>
    <font>
      <b/>
      <sz val="9"/>
      <name val="Tahoma"/>
      <family val="2"/>
    </font>
    <font>
      <sz val="9"/>
      <name val="Tahoma"/>
      <family val="2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theme="1"/>
      <name val="方正黑体_GBK"/>
      <family val="0"/>
    </font>
    <font>
      <sz val="11"/>
      <color rgb="FFFF0000"/>
      <name val="宋体"/>
      <family val="0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mediumGray">
        <fgColor indexed="9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</borders>
  <cellStyleXfs count="8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5" fillId="5" borderId="0" applyNumberFormat="0" applyBorder="0" applyAlignment="0" applyProtection="0"/>
    <xf numFmtId="43" fontId="0" fillId="0" borderId="0" applyFont="0" applyFill="0" applyBorder="0" applyAlignment="0" applyProtection="0"/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9" fontId="7" fillId="0" borderId="0" applyFont="0" applyFill="0" applyBorder="0" applyAlignment="0" applyProtection="0"/>
    <xf numFmtId="0" fontId="0" fillId="7" borderId="2" applyNumberFormat="0" applyFont="0" applyAlignment="0" applyProtection="0"/>
    <xf numFmtId="0" fontId="36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9" fillId="0" borderId="0">
      <alignment/>
      <protection/>
    </xf>
    <xf numFmtId="0" fontId="44" fillId="0" borderId="4" applyNumberFormat="0" applyFill="0" applyAlignment="0" applyProtection="0"/>
    <xf numFmtId="0" fontId="36" fillId="9" borderId="0" applyNumberFormat="0" applyBorder="0" applyAlignment="0" applyProtection="0"/>
    <xf numFmtId="0" fontId="39" fillId="0" borderId="5" applyNumberFormat="0" applyFill="0" applyAlignment="0" applyProtection="0"/>
    <xf numFmtId="0" fontId="36" fillId="10" borderId="0" applyNumberFormat="0" applyBorder="0" applyAlignment="0" applyProtection="0"/>
    <xf numFmtId="0" fontId="45" fillId="11" borderId="6" applyNumberFormat="0" applyAlignment="0" applyProtection="0"/>
    <xf numFmtId="0" fontId="46" fillId="11" borderId="1" applyNumberFormat="0" applyAlignment="0" applyProtection="0"/>
    <xf numFmtId="0" fontId="47" fillId="12" borderId="7" applyNumberFormat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12" fillId="0" borderId="0">
      <alignment vertical="center"/>
      <protection/>
    </xf>
    <xf numFmtId="0" fontId="0" fillId="17" borderId="0" applyNumberFormat="0" applyBorder="0" applyAlignment="0" applyProtection="0"/>
    <xf numFmtId="0" fontId="3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6" fillId="23" borderId="0" applyNumberFormat="0" applyBorder="0" applyAlignment="0" applyProtection="0"/>
    <xf numFmtId="41" fontId="7" fillId="0" borderId="0" applyFont="0" applyFill="0" applyBorder="0" applyAlignment="0" applyProtection="0"/>
    <xf numFmtId="0" fontId="7" fillId="0" borderId="0">
      <alignment/>
      <protection/>
    </xf>
    <xf numFmtId="0" fontId="36" fillId="24" borderId="0" applyNumberFormat="0" applyBorder="0" applyAlignment="0" applyProtection="0"/>
    <xf numFmtId="41" fontId="12" fillId="0" borderId="0" applyFont="0" applyFill="0" applyBorder="0" applyAlignment="0" applyProtection="0"/>
    <xf numFmtId="0" fontId="0" fillId="25" borderId="0" applyNumberFormat="0" applyBorder="0" applyAlignment="0" applyProtection="0"/>
    <xf numFmtId="0" fontId="0" fillId="0" borderId="0">
      <alignment vertical="center"/>
      <protection/>
    </xf>
    <xf numFmtId="0" fontId="0" fillId="26" borderId="0" applyNumberFormat="0" applyBorder="0" applyAlignment="0" applyProtection="0"/>
    <xf numFmtId="0" fontId="36" fillId="27" borderId="0" applyNumberFormat="0" applyBorder="0" applyAlignment="0" applyProtection="0"/>
    <xf numFmtId="0" fontId="7" fillId="0" borderId="0">
      <alignment vertical="center"/>
      <protection/>
    </xf>
    <xf numFmtId="0" fontId="0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26" fillId="0" borderId="0">
      <alignment/>
      <protection/>
    </xf>
    <xf numFmtId="0" fontId="0" fillId="31" borderId="0" applyNumberFormat="0" applyBorder="0" applyAlignment="0" applyProtection="0"/>
    <xf numFmtId="0" fontId="36" fillId="32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  <xf numFmtId="43" fontId="12" fillId="0" borderId="0" applyFont="0" applyFill="0" applyBorder="0" applyAlignment="0" applyProtection="0"/>
    <xf numFmtId="0" fontId="7" fillId="0" borderId="0">
      <alignment/>
      <protection/>
    </xf>
    <xf numFmtId="0" fontId="12" fillId="0" borderId="0">
      <alignment vertical="center"/>
      <protection/>
    </xf>
    <xf numFmtId="0" fontId="29" fillId="0" borderId="0">
      <alignment/>
      <protection/>
    </xf>
    <xf numFmtId="43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66">
    <xf numFmtId="0" fontId="0" fillId="0" borderId="0" xfId="0" applyFont="1" applyAlignment="1">
      <alignment vertical="center"/>
    </xf>
    <xf numFmtId="0" fontId="52" fillId="0" borderId="0" xfId="0" applyFont="1" applyAlignment="1">
      <alignment horizontal="center" vertical="center"/>
    </xf>
    <xf numFmtId="0" fontId="3" fillId="0" borderId="10" xfId="58" applyFont="1" applyFill="1" applyBorder="1" applyAlignment="1">
      <alignment horizontal="center" vertical="center"/>
      <protection/>
    </xf>
    <xf numFmtId="0" fontId="40" fillId="0" borderId="0" xfId="0" applyFont="1" applyAlignment="1">
      <alignment vertical="center"/>
    </xf>
    <xf numFmtId="0" fontId="3" fillId="33" borderId="10" xfId="0" applyFont="1" applyFill="1" applyBorder="1" applyAlignment="1">
      <alignment horizontal="left" vertical="center"/>
    </xf>
    <xf numFmtId="4" fontId="1" fillId="34" borderId="10" xfId="35" applyNumberFormat="1" applyFont="1" applyFill="1" applyBorder="1" applyAlignment="1" applyProtection="1">
      <alignment horizontal="right" vertical="center" wrapText="1"/>
      <protection locked="0"/>
    </xf>
    <xf numFmtId="176" fontId="3" fillId="34" borderId="10" xfId="0" applyNumberFormat="1" applyFont="1" applyFill="1" applyBorder="1" applyAlignment="1">
      <alignment horizontal="right" vertical="center"/>
    </xf>
    <xf numFmtId="0" fontId="1" fillId="0" borderId="10" xfId="58" applyFont="1" applyFill="1" applyBorder="1" applyAlignment="1">
      <alignment vertical="center"/>
      <protection/>
    </xf>
    <xf numFmtId="4" fontId="5" fillId="34" borderId="10" xfId="58" applyNumberFormat="1" applyFont="1" applyFill="1" applyBorder="1" applyAlignment="1">
      <alignment horizontal="right" vertical="center"/>
      <protection/>
    </xf>
    <xf numFmtId="0" fontId="1" fillId="34" borderId="10" xfId="0" applyFont="1" applyFill="1" applyBorder="1" applyAlignment="1">
      <alignment vertical="center"/>
    </xf>
    <xf numFmtId="4" fontId="6" fillId="35" borderId="10" xfId="0" applyNumberFormat="1" applyFont="1" applyFill="1" applyBorder="1" applyAlignment="1" applyProtection="1">
      <alignment horizontal="right" vertical="center"/>
      <protection/>
    </xf>
    <xf numFmtId="4" fontId="6" fillId="36" borderId="10" xfId="0" applyNumberFormat="1" applyFont="1" applyFill="1" applyBorder="1" applyAlignment="1" applyProtection="1">
      <alignment horizontal="right" vertical="center"/>
      <protection/>
    </xf>
    <xf numFmtId="177" fontId="1" fillId="33" borderId="10" xfId="0" applyNumberFormat="1" applyFont="1" applyFill="1" applyBorder="1" applyAlignment="1" applyProtection="1">
      <alignment horizontal="left" vertical="center"/>
      <protection locked="0"/>
    </xf>
    <xf numFmtId="178" fontId="1" fillId="33" borderId="10" xfId="0" applyNumberFormat="1" applyFont="1" applyFill="1" applyBorder="1" applyAlignment="1" applyProtection="1">
      <alignment horizontal="left" vertical="center"/>
      <protection locked="0"/>
    </xf>
    <xf numFmtId="0" fontId="1" fillId="33" borderId="10" xfId="0" applyFont="1" applyFill="1" applyBorder="1" applyAlignment="1">
      <alignment vertical="center"/>
    </xf>
    <xf numFmtId="4" fontId="1" fillId="34" borderId="10" xfId="58" applyNumberFormat="1" applyFont="1" applyFill="1" applyBorder="1" applyAlignment="1" applyProtection="1">
      <alignment horizontal="right" vertical="center"/>
      <protection/>
    </xf>
    <xf numFmtId="1" fontId="5" fillId="0" borderId="10" xfId="58" applyNumberFormat="1" applyFont="1" applyFill="1" applyBorder="1" applyAlignment="1" applyProtection="1">
      <alignment vertical="center"/>
      <protection locked="0"/>
    </xf>
    <xf numFmtId="4" fontId="7" fillId="34" borderId="10" xfId="58" applyNumberFormat="1" applyFont="1" applyFill="1" applyBorder="1" applyAlignment="1">
      <alignment vertical="center"/>
      <protection/>
    </xf>
    <xf numFmtId="1" fontId="1" fillId="0" borderId="10" xfId="58" applyNumberFormat="1" applyFont="1" applyFill="1" applyBorder="1" applyAlignment="1" applyProtection="1">
      <alignment horizontal="left" vertical="center"/>
      <protection locked="0"/>
    </xf>
    <xf numFmtId="177" fontId="1" fillId="33" borderId="11" xfId="0" applyNumberFormat="1" applyFont="1" applyFill="1" applyBorder="1" applyAlignment="1" applyProtection="1">
      <alignment horizontal="left" vertical="center"/>
      <protection locked="0"/>
    </xf>
    <xf numFmtId="1" fontId="1" fillId="0" borderId="10" xfId="58" applyNumberFormat="1" applyFont="1" applyFill="1" applyBorder="1" applyAlignment="1" applyProtection="1">
      <alignment vertical="center"/>
      <protection locked="0"/>
    </xf>
    <xf numFmtId="0" fontId="1" fillId="0" borderId="10" xfId="58" applyNumberFormat="1" applyFont="1" applyFill="1" applyBorder="1" applyAlignment="1" applyProtection="1">
      <alignment vertical="center"/>
      <protection locked="0"/>
    </xf>
    <xf numFmtId="3" fontId="1" fillId="0" borderId="10" xfId="58" applyNumberFormat="1" applyFont="1" applyFill="1" applyBorder="1" applyAlignment="1" applyProtection="1">
      <alignment vertical="center"/>
      <protection/>
    </xf>
    <xf numFmtId="0" fontId="0" fillId="0" borderId="10" xfId="0" applyBorder="1" applyAlignment="1">
      <alignment vertical="center"/>
    </xf>
    <xf numFmtId="177" fontId="1" fillId="34" borderId="1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Alignment="1">
      <alignment horizontal="center" vertical="center"/>
    </xf>
    <xf numFmtId="0" fontId="8" fillId="37" borderId="10" xfId="58" applyNumberFormat="1" applyFont="1" applyFill="1" applyBorder="1" applyAlignment="1" applyProtection="1">
      <alignment horizontal="center" vertical="center"/>
      <protection/>
    </xf>
    <xf numFmtId="0" fontId="8" fillId="37" borderId="12" xfId="58" applyNumberFormat="1" applyFont="1" applyFill="1" applyBorder="1" applyAlignment="1" applyProtection="1">
      <alignment horizontal="center" vertical="center"/>
      <protection/>
    </xf>
    <xf numFmtId="0" fontId="8" fillId="37" borderId="10" xfId="58" applyNumberFormat="1" applyFont="1" applyFill="1" applyBorder="1" applyAlignment="1" applyProtection="1">
      <alignment horizontal="left" vertical="center"/>
      <protection/>
    </xf>
    <xf numFmtId="4" fontId="6" fillId="35" borderId="10" xfId="58" applyNumberFormat="1" applyFont="1" applyFill="1" applyBorder="1" applyAlignment="1" applyProtection="1">
      <alignment horizontal="right" vertical="center"/>
      <protection/>
    </xf>
    <xf numFmtId="3" fontId="6" fillId="35" borderId="13" xfId="58" applyNumberFormat="1" applyFont="1" applyFill="1" applyBorder="1" applyAlignment="1" applyProtection="1">
      <alignment horizontal="right" vertical="center"/>
      <protection/>
    </xf>
    <xf numFmtId="0" fontId="6" fillId="37" borderId="10" xfId="58" applyNumberFormat="1" applyFont="1" applyFill="1" applyBorder="1" applyAlignment="1" applyProtection="1">
      <alignment horizontal="left" vertical="center"/>
      <protection/>
    </xf>
    <xf numFmtId="0" fontId="8" fillId="37" borderId="10" xfId="58" applyNumberFormat="1" applyFont="1" applyFill="1" applyBorder="1" applyAlignment="1" applyProtection="1">
      <alignment vertical="center"/>
      <protection/>
    </xf>
    <xf numFmtId="0" fontId="6" fillId="37" borderId="10" xfId="58" applyNumberFormat="1" applyFont="1" applyFill="1" applyBorder="1" applyAlignment="1" applyProtection="1">
      <alignment vertical="center"/>
      <protection/>
    </xf>
    <xf numFmtId="4" fontId="6" fillId="38" borderId="10" xfId="58" applyNumberFormat="1" applyFont="1" applyFill="1" applyBorder="1" applyAlignment="1" applyProtection="1">
      <alignment horizontal="right" vertical="center"/>
      <protection/>
    </xf>
    <xf numFmtId="178" fontId="1" fillId="33" borderId="11" xfId="0" applyNumberFormat="1" applyFont="1" applyFill="1" applyBorder="1" applyAlignment="1" applyProtection="1">
      <alignment horizontal="left" vertical="center"/>
      <protection locked="0"/>
    </xf>
    <xf numFmtId="177" fontId="53" fillId="33" borderId="10" xfId="0" applyNumberFormat="1" applyFont="1" applyFill="1" applyBorder="1" applyAlignment="1" applyProtection="1">
      <alignment horizontal="left" vertical="center"/>
      <protection locked="0"/>
    </xf>
    <xf numFmtId="177" fontId="53" fillId="34" borderId="10" xfId="0" applyNumberFormat="1" applyFont="1" applyFill="1" applyBorder="1" applyAlignment="1" applyProtection="1">
      <alignment horizontal="left" vertical="center"/>
      <protection locked="0"/>
    </xf>
    <xf numFmtId="178" fontId="1" fillId="34" borderId="11" xfId="0" applyNumberFormat="1" applyFont="1" applyFill="1" applyBorder="1" applyAlignment="1" applyProtection="1">
      <alignment horizontal="left" vertical="center"/>
      <protection locked="0"/>
    </xf>
    <xf numFmtId="178" fontId="53" fillId="0" borderId="10" xfId="0" applyNumberFormat="1" applyFont="1" applyFill="1" applyBorder="1" applyAlignment="1" applyProtection="1">
      <alignment horizontal="left" vertical="center"/>
      <protection locked="0"/>
    </xf>
    <xf numFmtId="178" fontId="53" fillId="33" borderId="10" xfId="0" applyNumberFormat="1" applyFont="1" applyFill="1" applyBorder="1" applyAlignment="1" applyProtection="1">
      <alignment horizontal="left" vertical="center"/>
      <protection locked="0"/>
    </xf>
    <xf numFmtId="178" fontId="53" fillId="34" borderId="10" xfId="0" applyNumberFormat="1" applyFont="1" applyFill="1" applyBorder="1" applyAlignment="1" applyProtection="1">
      <alignment horizontal="left" vertical="center"/>
      <protection locked="0"/>
    </xf>
    <xf numFmtId="0" fontId="53" fillId="0" borderId="10" xfId="0" applyFont="1" applyFill="1" applyBorder="1" applyAlignment="1">
      <alignment vertical="center"/>
    </xf>
    <xf numFmtId="0" fontId="1" fillId="34" borderId="11" xfId="0" applyFont="1" applyFill="1" applyBorder="1" applyAlignment="1">
      <alignment vertical="center"/>
    </xf>
    <xf numFmtId="0" fontId="1" fillId="33" borderId="11" xfId="0" applyFont="1" applyFill="1" applyBorder="1" applyAlignment="1">
      <alignment vertical="center"/>
    </xf>
    <xf numFmtId="177" fontId="1" fillId="0" borderId="10" xfId="0" applyNumberFormat="1" applyFont="1" applyFill="1" applyBorder="1" applyAlignment="1" applyProtection="1">
      <alignment horizontal="left" vertical="center"/>
      <protection locked="0"/>
    </xf>
    <xf numFmtId="0" fontId="53" fillId="33" borderId="10" xfId="0" applyFont="1" applyFill="1" applyBorder="1" applyAlignment="1">
      <alignment vertical="center"/>
    </xf>
    <xf numFmtId="0" fontId="53" fillId="34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53" fillId="33" borderId="10" xfId="0" applyFont="1" applyFill="1" applyBorder="1" applyAlignment="1">
      <alignment horizontal="left" vertical="center"/>
    </xf>
    <xf numFmtId="0" fontId="1" fillId="33" borderId="14" xfId="0" applyFont="1" applyFill="1" applyBorder="1" applyAlignment="1">
      <alignment vertical="center"/>
    </xf>
    <xf numFmtId="0" fontId="53" fillId="33" borderId="14" xfId="0" applyFont="1" applyFill="1" applyBorder="1" applyAlignment="1">
      <alignment vertical="center"/>
    </xf>
    <xf numFmtId="0" fontId="1" fillId="34" borderId="14" xfId="0" applyFont="1" applyFill="1" applyBorder="1" applyAlignment="1">
      <alignment vertical="center"/>
    </xf>
    <xf numFmtId="0" fontId="1" fillId="0" borderId="14" xfId="0" applyFont="1" applyFill="1" applyBorder="1" applyAlignment="1">
      <alignment vertical="center"/>
    </xf>
    <xf numFmtId="0" fontId="53" fillId="34" borderId="14" xfId="0" applyFont="1" applyFill="1" applyBorder="1" applyAlignment="1">
      <alignment vertical="center"/>
    </xf>
    <xf numFmtId="0" fontId="53" fillId="0" borderId="14" xfId="0" applyFont="1" applyFill="1" applyBorder="1" applyAlignment="1">
      <alignment vertical="center"/>
    </xf>
    <xf numFmtId="1" fontId="5" fillId="0" borderId="10" xfId="0" applyNumberFormat="1" applyFont="1" applyFill="1" applyBorder="1" applyAlignment="1" applyProtection="1">
      <alignment vertical="center"/>
      <protection locked="0"/>
    </xf>
    <xf numFmtId="1" fontId="1" fillId="0" borderId="10" xfId="0" applyNumberFormat="1" applyFont="1" applyFill="1" applyBorder="1" applyAlignment="1" applyProtection="1">
      <alignment horizontal="left" vertical="center"/>
      <protection locked="0"/>
    </xf>
    <xf numFmtId="1" fontId="1" fillId="0" borderId="10" xfId="0" applyNumberFormat="1" applyFont="1" applyFill="1" applyBorder="1" applyAlignment="1" applyProtection="1">
      <alignment vertical="center"/>
      <protection locked="0"/>
    </xf>
    <xf numFmtId="0" fontId="5" fillId="0" borderId="10" xfId="49" applyFont="1" applyFill="1" applyBorder="1" applyAlignment="1">
      <alignment horizontal="left" vertical="center"/>
      <protection/>
    </xf>
    <xf numFmtId="176" fontId="0" fillId="0" borderId="10" xfId="0" applyNumberFormat="1" applyBorder="1" applyAlignment="1">
      <alignment vertical="center"/>
    </xf>
    <xf numFmtId="4" fontId="0" fillId="34" borderId="10" xfId="0" applyNumberFormat="1" applyFill="1" applyBorder="1" applyAlignment="1">
      <alignment vertical="center"/>
    </xf>
    <xf numFmtId="3" fontId="1" fillId="0" borderId="10" xfId="49" applyNumberFormat="1" applyFont="1" applyFill="1" applyBorder="1" applyAlignment="1" applyProtection="1">
      <alignment vertical="center"/>
      <protection/>
    </xf>
    <xf numFmtId="176" fontId="1" fillId="34" borderId="10" xfId="0" applyNumberFormat="1" applyFont="1" applyFill="1" applyBorder="1" applyAlignment="1">
      <alignment vertical="center"/>
    </xf>
    <xf numFmtId="176" fontId="0" fillId="34" borderId="10" xfId="0" applyNumberFormat="1" applyFill="1" applyBorder="1" applyAlignment="1">
      <alignment vertical="center"/>
    </xf>
    <xf numFmtId="0" fontId="7" fillId="0" borderId="0" xfId="58" applyFill="1" applyAlignment="1">
      <alignment vertical="center"/>
      <protection/>
    </xf>
  </cellXfs>
  <cellStyles count="7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百分比 2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常规 9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常规 2 2 6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千位分隔[0] 2" xfId="57"/>
    <cellStyle name="常规 3 2" xfId="58"/>
    <cellStyle name="强调文字颜色 4" xfId="59"/>
    <cellStyle name="千位分隔[0] 3" xfId="60"/>
    <cellStyle name="20% - 强调文字颜色 4" xfId="61"/>
    <cellStyle name="常规 2 25 2" xfId="62"/>
    <cellStyle name="40% - 强调文字颜色 4" xfId="63"/>
    <cellStyle name="强调文字颜色 5" xfId="64"/>
    <cellStyle name="常规 2 2" xfId="65"/>
    <cellStyle name="40% - 强调文字颜色 5" xfId="66"/>
    <cellStyle name="60% - 强调文字颜色 5" xfId="67"/>
    <cellStyle name="强调文字颜色 6" xfId="68"/>
    <cellStyle name="常规 10" xfId="69"/>
    <cellStyle name="40% - 强调文字颜色 6" xfId="70"/>
    <cellStyle name="60% - 强调文字颜色 6" xfId="71"/>
    <cellStyle name="常规 10 4" xfId="72"/>
    <cellStyle name="常规 2" xfId="73"/>
    <cellStyle name="常规 2 25" xfId="74"/>
    <cellStyle name="常规 3" xfId="75"/>
    <cellStyle name="千位分隔 2" xfId="76"/>
    <cellStyle name="常规 4" xfId="77"/>
    <cellStyle name="常规 4 2" xfId="78"/>
    <cellStyle name="常规 5" xfId="79"/>
    <cellStyle name="千位分隔 2 3 2 2 2" xfId="80"/>
    <cellStyle name="千位分隔 2 3 2 2 2 2" xfId="81"/>
    <cellStyle name="千位分隔 2 3 2 2 2 3" xfId="82"/>
    <cellStyle name="千位分隔 2 4 2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289"/>
  <sheetViews>
    <sheetView tabSelected="1" workbookViewId="0" topLeftCell="A1266">
      <selection activeCell="M54" sqref="M54"/>
    </sheetView>
  </sheetViews>
  <sheetFormatPr defaultColWidth="9.00390625" defaultRowHeight="15"/>
  <cols>
    <col min="1" max="1" width="24.00390625" style="0" customWidth="1"/>
    <col min="2" max="3" width="15.7109375" style="0" customWidth="1"/>
    <col min="4" max="4" width="40.421875" style="0" customWidth="1"/>
    <col min="5" max="5" width="15.28125" style="0" customWidth="1"/>
    <col min="6" max="6" width="13.421875" style="0" customWidth="1"/>
    <col min="9" max="9" width="11.421875" style="0" customWidth="1"/>
    <col min="10" max="10" width="15.57421875" style="0" customWidth="1"/>
    <col min="11" max="11" width="19.8515625" style="0" customWidth="1"/>
    <col min="12" max="12" width="20.00390625" style="0" bestFit="1" customWidth="1"/>
    <col min="13" max="13" width="16.140625" style="0" bestFit="1" customWidth="1"/>
    <col min="14" max="14" width="20.00390625" style="0" bestFit="1" customWidth="1"/>
  </cols>
  <sheetData>
    <row r="1" spans="1:14" ht="20.25">
      <c r="A1" s="1" t="s">
        <v>0</v>
      </c>
      <c r="B1" s="1"/>
      <c r="C1" s="1"/>
      <c r="D1" s="1"/>
      <c r="E1" s="1"/>
      <c r="F1" s="1"/>
      <c r="I1" s="1" t="s">
        <v>1</v>
      </c>
      <c r="J1" s="1"/>
      <c r="K1" s="1"/>
      <c r="L1" s="1"/>
      <c r="M1" s="1"/>
      <c r="N1" s="1"/>
    </row>
    <row r="2" spans="6:14" ht="15">
      <c r="F2" t="s">
        <v>2</v>
      </c>
      <c r="N2" s="25" t="s">
        <v>2</v>
      </c>
    </row>
    <row r="3" spans="1:16" ht="18.75">
      <c r="A3" s="2" t="s">
        <v>3</v>
      </c>
      <c r="B3" s="2"/>
      <c r="C3" s="2"/>
      <c r="D3" s="2" t="s">
        <v>4</v>
      </c>
      <c r="E3" s="2"/>
      <c r="F3" s="2"/>
      <c r="G3" s="3" t="s">
        <v>5</v>
      </c>
      <c r="H3" s="3" t="s">
        <v>5</v>
      </c>
      <c r="I3" s="26" t="s">
        <v>6</v>
      </c>
      <c r="J3" s="26" t="s">
        <v>7</v>
      </c>
      <c r="K3" s="26" t="s">
        <v>8</v>
      </c>
      <c r="L3" s="26"/>
      <c r="M3" s="26" t="s">
        <v>9</v>
      </c>
      <c r="N3" s="26"/>
      <c r="O3" s="3" t="s">
        <v>5</v>
      </c>
      <c r="P3" s="3" t="s">
        <v>5</v>
      </c>
    </row>
    <row r="4" spans="1:14" ht="15">
      <c r="A4" s="2" t="s">
        <v>10</v>
      </c>
      <c r="B4" s="2" t="s">
        <v>11</v>
      </c>
      <c r="C4" s="2" t="s">
        <v>9</v>
      </c>
      <c r="D4" s="2" t="s">
        <v>10</v>
      </c>
      <c r="E4" s="2" t="s">
        <v>11</v>
      </c>
      <c r="F4" s="2" t="s">
        <v>9</v>
      </c>
      <c r="G4" s="3"/>
      <c r="H4" s="3"/>
      <c r="I4" s="27"/>
      <c r="J4" s="27"/>
      <c r="K4" s="27" t="s">
        <v>12</v>
      </c>
      <c r="L4" s="27" t="s">
        <v>13</v>
      </c>
      <c r="M4" s="27" t="s">
        <v>12</v>
      </c>
      <c r="N4" s="27" t="s">
        <v>13</v>
      </c>
    </row>
    <row r="5" spans="1:16" ht="15">
      <c r="A5" s="4" t="s">
        <v>14</v>
      </c>
      <c r="B5" s="5">
        <f>B6+B24</f>
        <v>265</v>
      </c>
      <c r="C5" s="5">
        <f>C6+C24</f>
        <v>265</v>
      </c>
      <c r="D5" s="4" t="s">
        <v>15</v>
      </c>
      <c r="E5" s="6">
        <f>E6+E247+E250+E262+E351+E405+E461+E517+E634+E705+E777+E796++E910+E974+E1040+E1060+E1075+E1085+E1119+E1137+E1190+E1247+E1248+E1254+E1256+E1259+E1260+E1266+E1268</f>
        <v>2363</v>
      </c>
      <c r="F5" s="6">
        <f>F6+F247+F250+F262+F351+F405+F461+F517+F634+F705+F777+F796++F910+F974+F1040+F1060+F1075+F1085+F1119+F1137+F1190+F1247+F1248+F1254+F1256+F1259+F1260+F1266+F1268</f>
        <v>2363</v>
      </c>
      <c r="G5" s="3" t="str">
        <f>IF(K5=E5,"ok","no")</f>
        <v>ok</v>
      </c>
      <c r="H5" s="3" t="str">
        <f>IF(M5=F5,"ok","no")</f>
        <v>ok</v>
      </c>
      <c r="I5" s="28"/>
      <c r="J5" s="26" t="s">
        <v>12</v>
      </c>
      <c r="K5" s="29">
        <f>SUM(K6,K11,K22,K30,K37,K41,K44,K48,K51,K57,K60,K65)</f>
        <v>2363</v>
      </c>
      <c r="L5" s="29">
        <f>SUM(L6,L11,L22,L30,L37,L41,L44,L48,L51,L57,L60,L65)</f>
        <v>1375.6</v>
      </c>
      <c r="M5" s="29">
        <f>SUM(M6,M11,M22,M30,M37,M41,M44,M48,M51,M57,M60,M65)</f>
        <v>2363</v>
      </c>
      <c r="N5" s="29">
        <f>SUM(N6,N11,N22,N30,N37,N41,N44,N48,N51,N57,N60,N65)</f>
        <v>1375.6</v>
      </c>
      <c r="O5" s="30" t="str">
        <f>IF(L5&lt;K5,"ok","no")</f>
        <v>ok</v>
      </c>
      <c r="P5" s="30" t="str">
        <f>IF(N5&lt;M5,"ok","no")</f>
        <v>ok</v>
      </c>
    </row>
    <row r="6" spans="1:14" ht="15">
      <c r="A6" s="7" t="s">
        <v>16</v>
      </c>
      <c r="B6" s="8">
        <f>SUM(B7:B23)</f>
        <v>255</v>
      </c>
      <c r="C6" s="8">
        <f>SUM(C7:C23)</f>
        <v>255</v>
      </c>
      <c r="D6" s="9" t="s">
        <v>17</v>
      </c>
      <c r="E6" s="10">
        <f>E7+E19+E28+E39+E51+E62+E73+E85+E94+E107+E117+E126+E137+E150+E157+E165+E171+E178+E185+E192+E199+E205+E213+E219+E225+E231+E244</f>
        <v>743.41</v>
      </c>
      <c r="F6" s="10">
        <f>F7+F19+F28+F39+F51+F62+F73+F85+F94+F107+F117+F126+F137+F150+F157+F165+F171+F178+F185+F192+F199+F205+F213+F219+F225+F231+F244</f>
        <v>743.41</v>
      </c>
      <c r="I6" s="31">
        <v>501</v>
      </c>
      <c r="J6" s="32" t="s">
        <v>18</v>
      </c>
      <c r="K6" s="29">
        <f>SUM(K7:K10)</f>
        <v>987.94</v>
      </c>
      <c r="L6" s="29">
        <f>SUM(L7:L10)</f>
        <v>987.94</v>
      </c>
      <c r="M6" s="29">
        <f>SUM(M7:M10)</f>
        <v>987.94</v>
      </c>
      <c r="N6" s="29">
        <f>SUM(N7:N10)</f>
        <v>987.94</v>
      </c>
    </row>
    <row r="7" spans="1:14" ht="15">
      <c r="A7" s="7" t="s">
        <v>19</v>
      </c>
      <c r="B7" s="11">
        <v>135</v>
      </c>
      <c r="C7" s="11">
        <v>135</v>
      </c>
      <c r="D7" s="12" t="s">
        <v>20</v>
      </c>
      <c r="E7" s="10">
        <f>SUM(E8:E18)</f>
        <v>16</v>
      </c>
      <c r="F7" s="10">
        <f>SUM(F8:F18)</f>
        <v>16</v>
      </c>
      <c r="I7" s="31">
        <v>50101</v>
      </c>
      <c r="J7" s="33" t="s">
        <v>21</v>
      </c>
      <c r="K7" s="34">
        <v>765.52</v>
      </c>
      <c r="L7" s="34">
        <v>765.52</v>
      </c>
      <c r="M7" s="34">
        <v>765.52</v>
      </c>
      <c r="N7" s="34">
        <v>765.52</v>
      </c>
    </row>
    <row r="8" spans="1:14" ht="15">
      <c r="A8" s="7" t="s">
        <v>22</v>
      </c>
      <c r="B8" s="11"/>
      <c r="C8" s="11"/>
      <c r="D8" s="12" t="s">
        <v>23</v>
      </c>
      <c r="E8" s="11">
        <v>16</v>
      </c>
      <c r="F8" s="11">
        <v>16</v>
      </c>
      <c r="I8" s="31">
        <v>50102</v>
      </c>
      <c r="J8" s="33" t="s">
        <v>24</v>
      </c>
      <c r="K8" s="34">
        <v>157.9</v>
      </c>
      <c r="L8" s="34">
        <v>157.9</v>
      </c>
      <c r="M8" s="34">
        <v>157.9</v>
      </c>
      <c r="N8" s="34">
        <v>157.9</v>
      </c>
    </row>
    <row r="9" spans="1:14" ht="15">
      <c r="A9" s="7" t="s">
        <v>25</v>
      </c>
      <c r="B9" s="11">
        <v>17</v>
      </c>
      <c r="C9" s="11">
        <v>17</v>
      </c>
      <c r="D9" s="12" t="s">
        <v>26</v>
      </c>
      <c r="E9" s="11"/>
      <c r="F9" s="11"/>
      <c r="I9" s="31">
        <v>50103</v>
      </c>
      <c r="J9" s="33" t="s">
        <v>27</v>
      </c>
      <c r="K9" s="34">
        <v>53.32</v>
      </c>
      <c r="L9" s="34">
        <v>53.32</v>
      </c>
      <c r="M9" s="34">
        <v>53.32</v>
      </c>
      <c r="N9" s="34">
        <v>53.32</v>
      </c>
    </row>
    <row r="10" spans="1:14" ht="15">
      <c r="A10" s="7" t="s">
        <v>28</v>
      </c>
      <c r="B10" s="11"/>
      <c r="C10" s="11"/>
      <c r="D10" s="13" t="s">
        <v>29</v>
      </c>
      <c r="E10" s="11"/>
      <c r="F10" s="11"/>
      <c r="I10" s="31">
        <v>50199</v>
      </c>
      <c r="J10" s="33" t="s">
        <v>30</v>
      </c>
      <c r="K10" s="34">
        <v>11.2</v>
      </c>
      <c r="L10" s="34">
        <v>11.2</v>
      </c>
      <c r="M10" s="34">
        <v>11.2</v>
      </c>
      <c r="N10" s="34">
        <v>11.2</v>
      </c>
    </row>
    <row r="11" spans="1:14" ht="15">
      <c r="A11" s="7" t="s">
        <v>31</v>
      </c>
      <c r="B11" s="11">
        <v>10</v>
      </c>
      <c r="C11" s="11">
        <v>10</v>
      </c>
      <c r="D11" s="13" t="s">
        <v>32</v>
      </c>
      <c r="E11" s="11"/>
      <c r="F11" s="11"/>
      <c r="I11" s="31">
        <v>502</v>
      </c>
      <c r="J11" s="32" t="s">
        <v>33</v>
      </c>
      <c r="K11" s="29">
        <f>SUM(K12:K21)</f>
        <v>807</v>
      </c>
      <c r="L11" s="29">
        <f>SUM(L12:L21)</f>
        <v>291.6</v>
      </c>
      <c r="M11" s="29">
        <f>SUM(M12:M21)</f>
        <v>807</v>
      </c>
      <c r="N11" s="29">
        <f>SUM(N12:N21)</f>
        <v>291.6</v>
      </c>
    </row>
    <row r="12" spans="1:14" ht="15">
      <c r="A12" s="7" t="s">
        <v>34</v>
      </c>
      <c r="B12" s="11">
        <v>65</v>
      </c>
      <c r="C12" s="11">
        <v>65</v>
      </c>
      <c r="D12" s="13" t="s">
        <v>35</v>
      </c>
      <c r="E12" s="11"/>
      <c r="F12" s="11"/>
      <c r="I12" s="31">
        <v>50201</v>
      </c>
      <c r="J12" s="33" t="s">
        <v>36</v>
      </c>
      <c r="K12" s="34">
        <v>402.99</v>
      </c>
      <c r="L12" s="34">
        <v>237.75</v>
      </c>
      <c r="M12" s="34">
        <v>402.99</v>
      </c>
      <c r="N12" s="34">
        <v>237.75</v>
      </c>
    </row>
    <row r="13" spans="1:14" ht="15">
      <c r="A13" s="7" t="s">
        <v>37</v>
      </c>
      <c r="B13" s="11"/>
      <c r="C13" s="11"/>
      <c r="D13" s="14" t="s">
        <v>38</v>
      </c>
      <c r="E13" s="11"/>
      <c r="F13" s="11"/>
      <c r="I13" s="31">
        <v>50202</v>
      </c>
      <c r="J13" s="33" t="s">
        <v>39</v>
      </c>
      <c r="K13" s="34">
        <v>0</v>
      </c>
      <c r="L13" s="34">
        <v>0</v>
      </c>
      <c r="M13" s="34"/>
      <c r="N13" s="34"/>
    </row>
    <row r="14" spans="1:14" ht="15">
      <c r="A14" s="7" t="s">
        <v>40</v>
      </c>
      <c r="B14" s="11">
        <v>10</v>
      </c>
      <c r="C14" s="11">
        <v>10</v>
      </c>
      <c r="D14" s="14" t="s">
        <v>41</v>
      </c>
      <c r="E14" s="11"/>
      <c r="F14" s="11"/>
      <c r="I14" s="31">
        <v>50203</v>
      </c>
      <c r="J14" s="33" t="s">
        <v>42</v>
      </c>
      <c r="K14" s="34">
        <v>0</v>
      </c>
      <c r="L14" s="34">
        <v>0</v>
      </c>
      <c r="M14" s="34"/>
      <c r="N14" s="34"/>
    </row>
    <row r="15" spans="1:14" ht="15">
      <c r="A15" s="7" t="s">
        <v>43</v>
      </c>
      <c r="B15" s="11">
        <v>5</v>
      </c>
      <c r="C15" s="11">
        <v>5</v>
      </c>
      <c r="D15" s="14" t="s">
        <v>44</v>
      </c>
      <c r="E15" s="11"/>
      <c r="F15" s="11"/>
      <c r="I15" s="31">
        <v>50204</v>
      </c>
      <c r="J15" s="33" t="s">
        <v>45</v>
      </c>
      <c r="K15" s="34">
        <v>0</v>
      </c>
      <c r="L15" s="34">
        <v>0</v>
      </c>
      <c r="M15" s="34"/>
      <c r="N15" s="34"/>
    </row>
    <row r="16" spans="1:14" ht="15">
      <c r="A16" s="7" t="s">
        <v>46</v>
      </c>
      <c r="B16" s="11">
        <v>8</v>
      </c>
      <c r="C16" s="11">
        <v>8</v>
      </c>
      <c r="D16" s="14" t="s">
        <v>47</v>
      </c>
      <c r="E16" s="11"/>
      <c r="F16" s="11"/>
      <c r="I16" s="31">
        <v>50205</v>
      </c>
      <c r="J16" s="33" t="s">
        <v>48</v>
      </c>
      <c r="K16" s="34">
        <v>246.5</v>
      </c>
      <c r="L16" s="34">
        <v>0</v>
      </c>
      <c r="M16" s="34">
        <v>246.5</v>
      </c>
      <c r="N16" s="34"/>
    </row>
    <row r="17" spans="1:14" ht="15">
      <c r="A17" s="7" t="s">
        <v>49</v>
      </c>
      <c r="B17" s="11"/>
      <c r="C17" s="11"/>
      <c r="D17" s="14" t="s">
        <v>50</v>
      </c>
      <c r="E17" s="11"/>
      <c r="F17" s="11"/>
      <c r="I17" s="31">
        <v>50206</v>
      </c>
      <c r="J17" s="33" t="s">
        <v>51</v>
      </c>
      <c r="K17" s="34">
        <v>4</v>
      </c>
      <c r="L17" s="34">
        <v>4</v>
      </c>
      <c r="M17" s="34">
        <v>4</v>
      </c>
      <c r="N17" s="34">
        <v>4</v>
      </c>
    </row>
    <row r="18" spans="1:14" ht="15">
      <c r="A18" s="7" t="s">
        <v>52</v>
      </c>
      <c r="B18" s="11"/>
      <c r="C18" s="11"/>
      <c r="D18" s="14" t="s">
        <v>53</v>
      </c>
      <c r="E18" s="11"/>
      <c r="F18" s="11"/>
      <c r="I18" s="31">
        <v>50207</v>
      </c>
      <c r="J18" s="33" t="s">
        <v>54</v>
      </c>
      <c r="K18" s="34">
        <v>0</v>
      </c>
      <c r="L18" s="34">
        <v>0</v>
      </c>
      <c r="M18" s="34"/>
      <c r="N18" s="34"/>
    </row>
    <row r="19" spans="1:14" ht="15">
      <c r="A19" s="7" t="s">
        <v>55</v>
      </c>
      <c r="B19" s="11"/>
      <c r="C19" s="11"/>
      <c r="D19" s="12" t="s">
        <v>56</v>
      </c>
      <c r="E19" s="10">
        <f>SUM(E20:E27)</f>
        <v>0</v>
      </c>
      <c r="F19" s="10">
        <f>SUM(F20:F27)</f>
        <v>0</v>
      </c>
      <c r="I19" s="31">
        <v>50208</v>
      </c>
      <c r="J19" s="33" t="s">
        <v>57</v>
      </c>
      <c r="K19" s="34">
        <v>28</v>
      </c>
      <c r="L19" s="34">
        <v>28</v>
      </c>
      <c r="M19" s="34">
        <v>28</v>
      </c>
      <c r="N19" s="34">
        <v>28</v>
      </c>
    </row>
    <row r="20" spans="1:14" ht="15">
      <c r="A20" s="7" t="s">
        <v>58</v>
      </c>
      <c r="B20" s="11">
        <v>5</v>
      </c>
      <c r="C20" s="11">
        <v>5</v>
      </c>
      <c r="D20" s="12" t="s">
        <v>23</v>
      </c>
      <c r="E20" s="11"/>
      <c r="F20" s="11"/>
      <c r="I20" s="31">
        <v>50209</v>
      </c>
      <c r="J20" s="33" t="s">
        <v>59</v>
      </c>
      <c r="K20" s="34">
        <v>95</v>
      </c>
      <c r="L20" s="34">
        <v>10</v>
      </c>
      <c r="M20" s="34">
        <v>95</v>
      </c>
      <c r="N20" s="34">
        <v>10</v>
      </c>
    </row>
    <row r="21" spans="1:14" ht="15">
      <c r="A21" s="7" t="s">
        <v>60</v>
      </c>
      <c r="B21" s="11"/>
      <c r="C21" s="11"/>
      <c r="D21" s="12" t="s">
        <v>26</v>
      </c>
      <c r="E21" s="11"/>
      <c r="F21" s="11"/>
      <c r="I21" s="31">
        <v>50299</v>
      </c>
      <c r="J21" s="33" t="s">
        <v>61</v>
      </c>
      <c r="K21" s="34">
        <v>30.51</v>
      </c>
      <c r="L21" s="34">
        <v>11.85</v>
      </c>
      <c r="M21" s="34">
        <v>30.51</v>
      </c>
      <c r="N21" s="34">
        <v>11.85</v>
      </c>
    </row>
    <row r="22" spans="1:14" ht="15">
      <c r="A22" s="7" t="s">
        <v>62</v>
      </c>
      <c r="B22" s="11"/>
      <c r="C22" s="11"/>
      <c r="D22" s="13" t="s">
        <v>29</v>
      </c>
      <c r="E22" s="11"/>
      <c r="F22" s="11"/>
      <c r="I22" s="31">
        <v>503</v>
      </c>
      <c r="J22" s="32" t="s">
        <v>63</v>
      </c>
      <c r="K22" s="29">
        <f>SUM(K23:K29)</f>
        <v>0</v>
      </c>
      <c r="L22" s="29">
        <f>SUM(L23:L29)</f>
        <v>0</v>
      </c>
      <c r="M22" s="29">
        <f>SUM(M23:M29)</f>
        <v>0</v>
      </c>
      <c r="N22" s="29">
        <f>SUM(N23:N29)</f>
        <v>0</v>
      </c>
    </row>
    <row r="23" spans="1:14" ht="15">
      <c r="A23" s="7" t="s">
        <v>64</v>
      </c>
      <c r="B23" s="11"/>
      <c r="C23" s="11"/>
      <c r="D23" s="13" t="s">
        <v>65</v>
      </c>
      <c r="E23" s="11"/>
      <c r="F23" s="11"/>
      <c r="I23" s="31">
        <v>50301</v>
      </c>
      <c r="J23" s="33" t="s">
        <v>66</v>
      </c>
      <c r="K23" s="34">
        <v>0</v>
      </c>
      <c r="L23" s="34">
        <v>0</v>
      </c>
      <c r="M23" s="34"/>
      <c r="N23" s="34"/>
    </row>
    <row r="24" spans="1:14" ht="15">
      <c r="A24" s="7" t="s">
        <v>67</v>
      </c>
      <c r="B24" s="15">
        <f>SUM(B25:B32)</f>
        <v>10</v>
      </c>
      <c r="C24" s="15">
        <f>SUM(C25:C32)</f>
        <v>10</v>
      </c>
      <c r="D24" s="13" t="s">
        <v>68</v>
      </c>
      <c r="E24" s="11"/>
      <c r="F24" s="11"/>
      <c r="I24" s="31">
        <v>50302</v>
      </c>
      <c r="J24" s="33" t="s">
        <v>69</v>
      </c>
      <c r="K24" s="34">
        <v>0</v>
      </c>
      <c r="L24" s="34">
        <v>0</v>
      </c>
      <c r="M24" s="34"/>
      <c r="N24" s="34"/>
    </row>
    <row r="25" spans="1:14" ht="15">
      <c r="A25" s="7" t="s">
        <v>70</v>
      </c>
      <c r="B25" s="11"/>
      <c r="C25" s="11"/>
      <c r="D25" s="13" t="s">
        <v>71</v>
      </c>
      <c r="E25" s="11"/>
      <c r="F25" s="11"/>
      <c r="I25" s="31">
        <v>50303</v>
      </c>
      <c r="J25" s="33" t="s">
        <v>72</v>
      </c>
      <c r="K25" s="34">
        <v>0</v>
      </c>
      <c r="L25" s="34">
        <v>0</v>
      </c>
      <c r="M25" s="34"/>
      <c r="N25" s="34"/>
    </row>
    <row r="26" spans="1:14" ht="15">
      <c r="A26" s="7" t="s">
        <v>73</v>
      </c>
      <c r="B26" s="11">
        <v>8.5</v>
      </c>
      <c r="C26" s="11">
        <v>8.5</v>
      </c>
      <c r="D26" s="13" t="s">
        <v>50</v>
      </c>
      <c r="E26" s="11"/>
      <c r="F26" s="11"/>
      <c r="I26" s="31">
        <v>50305</v>
      </c>
      <c r="J26" s="33" t="s">
        <v>74</v>
      </c>
      <c r="K26" s="34">
        <v>0</v>
      </c>
      <c r="L26" s="34">
        <v>0</v>
      </c>
      <c r="M26" s="34"/>
      <c r="N26" s="34"/>
    </row>
    <row r="27" spans="1:14" ht="15">
      <c r="A27" s="7" t="s">
        <v>75</v>
      </c>
      <c r="B27" s="11"/>
      <c r="C27" s="11"/>
      <c r="D27" s="13" t="s">
        <v>76</v>
      </c>
      <c r="E27" s="11"/>
      <c r="F27" s="11"/>
      <c r="I27" s="31">
        <v>50306</v>
      </c>
      <c r="J27" s="33" t="s">
        <v>77</v>
      </c>
      <c r="K27" s="34">
        <v>0</v>
      </c>
      <c r="L27" s="34">
        <v>0</v>
      </c>
      <c r="M27" s="34"/>
      <c r="N27" s="34"/>
    </row>
    <row r="28" spans="1:14" ht="15">
      <c r="A28" s="7" t="s">
        <v>78</v>
      </c>
      <c r="B28" s="11"/>
      <c r="C28" s="11"/>
      <c r="D28" s="12" t="s">
        <v>79</v>
      </c>
      <c r="E28" s="10">
        <f>SUM(E29:E38)</f>
        <v>727.41</v>
      </c>
      <c r="F28" s="10">
        <f>SUM(F29:F38)</f>
        <v>727.41</v>
      </c>
      <c r="I28" s="31">
        <v>50307</v>
      </c>
      <c r="J28" s="33" t="s">
        <v>80</v>
      </c>
      <c r="K28" s="34">
        <v>0</v>
      </c>
      <c r="L28" s="34">
        <v>0</v>
      </c>
      <c r="M28" s="34"/>
      <c r="N28" s="34"/>
    </row>
    <row r="29" spans="1:14" ht="15">
      <c r="A29" s="7" t="s">
        <v>81</v>
      </c>
      <c r="B29" s="11">
        <v>1.5</v>
      </c>
      <c r="C29" s="11">
        <v>1.5</v>
      </c>
      <c r="D29" s="12" t="s">
        <v>23</v>
      </c>
      <c r="E29" s="11">
        <v>647.54</v>
      </c>
      <c r="F29" s="11">
        <v>647.54</v>
      </c>
      <c r="I29" s="31">
        <v>50399</v>
      </c>
      <c r="J29" s="33" t="s">
        <v>82</v>
      </c>
      <c r="K29" s="34">
        <v>0</v>
      </c>
      <c r="L29" s="34">
        <v>0</v>
      </c>
      <c r="M29" s="34">
        <v>0</v>
      </c>
      <c r="N29" s="34">
        <v>0</v>
      </c>
    </row>
    <row r="30" spans="1:14" ht="15">
      <c r="A30" s="7" t="s">
        <v>83</v>
      </c>
      <c r="B30" s="11"/>
      <c r="C30" s="11"/>
      <c r="D30" s="12" t="s">
        <v>26</v>
      </c>
      <c r="E30" s="11">
        <v>19.53</v>
      </c>
      <c r="F30" s="11">
        <v>19.53</v>
      </c>
      <c r="I30" s="31">
        <v>504</v>
      </c>
      <c r="J30" s="32" t="s">
        <v>84</v>
      </c>
      <c r="K30" s="29">
        <f>SUM(K31:K36)</f>
        <v>0</v>
      </c>
      <c r="L30" s="29">
        <f>SUM(L31:L36)</f>
        <v>0</v>
      </c>
      <c r="M30" s="29">
        <f>SUM(M31:M36)</f>
        <v>0</v>
      </c>
      <c r="N30" s="29">
        <f>SUM(N31:N36)</f>
        <v>0</v>
      </c>
    </row>
    <row r="31" spans="1:14" ht="15">
      <c r="A31" s="7" t="s">
        <v>85</v>
      </c>
      <c r="B31" s="11"/>
      <c r="C31" s="11"/>
      <c r="D31" s="13" t="s">
        <v>29</v>
      </c>
      <c r="E31" s="11"/>
      <c r="F31" s="11"/>
      <c r="I31" s="31">
        <v>50401</v>
      </c>
      <c r="J31" s="33" t="s">
        <v>66</v>
      </c>
      <c r="K31" s="34">
        <v>0</v>
      </c>
      <c r="L31" s="34">
        <v>0</v>
      </c>
      <c r="M31" s="34"/>
      <c r="N31" s="34">
        <v>0</v>
      </c>
    </row>
    <row r="32" spans="1:14" ht="15">
      <c r="A32" s="7" t="s">
        <v>86</v>
      </c>
      <c r="B32" s="11"/>
      <c r="C32" s="11"/>
      <c r="D32" s="13" t="s">
        <v>87</v>
      </c>
      <c r="E32" s="11"/>
      <c r="F32" s="11"/>
      <c r="I32" s="31">
        <v>50402</v>
      </c>
      <c r="J32" s="33" t="s">
        <v>69</v>
      </c>
      <c r="K32" s="34">
        <v>0</v>
      </c>
      <c r="L32" s="34">
        <v>0</v>
      </c>
      <c r="M32" s="34"/>
      <c r="N32" s="34">
        <v>0</v>
      </c>
    </row>
    <row r="33" spans="1:14" ht="15">
      <c r="A33" s="16" t="s">
        <v>88</v>
      </c>
      <c r="B33" s="17">
        <f>SUM(B34,B45,B46)</f>
        <v>2185</v>
      </c>
      <c r="C33" s="17">
        <f>SUM(C34,C45,C46)</f>
        <v>2185</v>
      </c>
      <c r="D33" s="13" t="s">
        <v>89</v>
      </c>
      <c r="E33" s="11"/>
      <c r="F33" s="11"/>
      <c r="I33" s="31">
        <v>50403</v>
      </c>
      <c r="J33" s="33" t="s">
        <v>72</v>
      </c>
      <c r="K33" s="34">
        <v>0</v>
      </c>
      <c r="L33" s="34">
        <v>0</v>
      </c>
      <c r="M33" s="34"/>
      <c r="N33" s="34">
        <v>0</v>
      </c>
    </row>
    <row r="34" spans="1:14" ht="15">
      <c r="A34" s="18" t="s">
        <v>90</v>
      </c>
      <c r="B34" s="15">
        <f>B35+B38+B44</f>
        <v>2185</v>
      </c>
      <c r="C34" s="15">
        <f>C35+C38+C44</f>
        <v>2185</v>
      </c>
      <c r="D34" s="19" t="s">
        <v>91</v>
      </c>
      <c r="E34" s="11"/>
      <c r="F34" s="11"/>
      <c r="I34" s="31">
        <v>50404</v>
      </c>
      <c r="J34" s="33" t="s">
        <v>77</v>
      </c>
      <c r="K34" s="34">
        <v>0</v>
      </c>
      <c r="L34" s="34">
        <v>0</v>
      </c>
      <c r="M34" s="34">
        <v>0</v>
      </c>
      <c r="N34" s="34">
        <v>0</v>
      </c>
    </row>
    <row r="35" spans="1:14" ht="15">
      <c r="A35" s="18" t="s">
        <v>92</v>
      </c>
      <c r="B35" s="17">
        <f>SUM(B36:B37)</f>
        <v>127</v>
      </c>
      <c r="C35" s="17">
        <f>SUM(C36:C37)</f>
        <v>127</v>
      </c>
      <c r="D35" s="12" t="s">
        <v>93</v>
      </c>
      <c r="E35" s="11">
        <v>8</v>
      </c>
      <c r="F35" s="11">
        <v>8</v>
      </c>
      <c r="I35" s="31">
        <v>50405</v>
      </c>
      <c r="J35" s="33" t="s">
        <v>80</v>
      </c>
      <c r="K35" s="34">
        <v>0</v>
      </c>
      <c r="L35" s="34">
        <v>0</v>
      </c>
      <c r="M35" s="34">
        <v>0</v>
      </c>
      <c r="N35" s="34">
        <v>0</v>
      </c>
    </row>
    <row r="36" spans="1:14" ht="15">
      <c r="A36" s="20" t="s">
        <v>94</v>
      </c>
      <c r="B36" s="11">
        <v>60</v>
      </c>
      <c r="C36" s="11">
        <v>60</v>
      </c>
      <c r="D36" s="13" t="s">
        <v>95</v>
      </c>
      <c r="E36" s="11"/>
      <c r="F36" s="11"/>
      <c r="I36" s="31">
        <v>50499</v>
      </c>
      <c r="J36" s="33" t="s">
        <v>82</v>
      </c>
      <c r="K36" s="34">
        <v>0</v>
      </c>
      <c r="L36" s="34">
        <v>0</v>
      </c>
      <c r="M36" s="34">
        <v>0</v>
      </c>
      <c r="N36" s="34">
        <v>0</v>
      </c>
    </row>
    <row r="37" spans="1:14" ht="15">
      <c r="A37" s="20" t="s">
        <v>96</v>
      </c>
      <c r="B37" s="11">
        <v>67</v>
      </c>
      <c r="C37" s="11">
        <v>67</v>
      </c>
      <c r="D37" s="13" t="s">
        <v>50</v>
      </c>
      <c r="E37" s="11"/>
      <c r="F37" s="11"/>
      <c r="I37" s="31">
        <v>505</v>
      </c>
      <c r="J37" s="32" t="s">
        <v>97</v>
      </c>
      <c r="K37" s="29">
        <f>SUM(K38:K40)</f>
        <v>0</v>
      </c>
      <c r="L37" s="29">
        <f>SUM(L38:L40)</f>
        <v>0</v>
      </c>
      <c r="M37" s="29">
        <f>SUM(M38:M40)</f>
        <v>0</v>
      </c>
      <c r="N37" s="29">
        <f>SUM(N38:N40)</f>
        <v>0</v>
      </c>
    </row>
    <row r="38" spans="1:14" ht="15">
      <c r="A38" s="20" t="s">
        <v>98</v>
      </c>
      <c r="B38" s="17">
        <f>SUM(B39:B43)</f>
        <v>1208</v>
      </c>
      <c r="C38" s="17">
        <f>SUM(C39:C43)</f>
        <v>1208</v>
      </c>
      <c r="D38" s="13" t="s">
        <v>99</v>
      </c>
      <c r="E38" s="11">
        <v>52.34</v>
      </c>
      <c r="F38" s="11">
        <v>52.34</v>
      </c>
      <c r="I38" s="31">
        <v>50501</v>
      </c>
      <c r="J38" s="33" t="s">
        <v>100</v>
      </c>
      <c r="K38" s="34">
        <v>0</v>
      </c>
      <c r="L38" s="34">
        <v>0</v>
      </c>
      <c r="M38" s="34"/>
      <c r="N38" s="34"/>
    </row>
    <row r="39" spans="1:14" ht="15">
      <c r="A39" s="20" t="s">
        <v>101</v>
      </c>
      <c r="B39" s="11">
        <v>293</v>
      </c>
      <c r="C39" s="11">
        <v>293</v>
      </c>
      <c r="D39" s="12" t="s">
        <v>102</v>
      </c>
      <c r="E39" s="10">
        <f>SUM(E40:E50)</f>
        <v>0</v>
      </c>
      <c r="F39" s="10">
        <f>SUM(F40:F50)</f>
        <v>0</v>
      </c>
      <c r="I39" s="31">
        <v>50502</v>
      </c>
      <c r="J39" s="33" t="s">
        <v>103</v>
      </c>
      <c r="K39" s="34">
        <v>0</v>
      </c>
      <c r="L39" s="34">
        <v>0</v>
      </c>
      <c r="M39" s="34"/>
      <c r="N39" s="34"/>
    </row>
    <row r="40" spans="1:14" ht="15">
      <c r="A40" s="21" t="s">
        <v>104</v>
      </c>
      <c r="B40" s="11"/>
      <c r="C40" s="11"/>
      <c r="D40" s="12" t="s">
        <v>23</v>
      </c>
      <c r="E40" s="11"/>
      <c r="F40" s="11"/>
      <c r="I40" s="31">
        <v>50599</v>
      </c>
      <c r="J40" s="33" t="s">
        <v>105</v>
      </c>
      <c r="K40" s="34">
        <v>0</v>
      </c>
      <c r="L40" s="34">
        <v>0</v>
      </c>
      <c r="M40" s="34">
        <v>0</v>
      </c>
      <c r="N40" s="34">
        <v>0</v>
      </c>
    </row>
    <row r="41" spans="1:14" ht="15">
      <c r="A41" s="22" t="s">
        <v>106</v>
      </c>
      <c r="B41" s="11">
        <v>218</v>
      </c>
      <c r="C41" s="11">
        <v>218</v>
      </c>
      <c r="D41" s="12" t="s">
        <v>26</v>
      </c>
      <c r="E41" s="11"/>
      <c r="F41" s="11"/>
      <c r="I41" s="31">
        <v>506</v>
      </c>
      <c r="J41" s="32" t="s">
        <v>107</v>
      </c>
      <c r="K41" s="29">
        <f>SUM(K42:K43)</f>
        <v>0</v>
      </c>
      <c r="L41" s="29">
        <f>SUM(L42:L43)</f>
        <v>0</v>
      </c>
      <c r="M41" s="29">
        <f>SUM(M42:M43)</f>
        <v>0</v>
      </c>
      <c r="N41" s="29">
        <f>SUM(N42:N43)</f>
        <v>0</v>
      </c>
    </row>
    <row r="42" spans="1:14" ht="15">
      <c r="A42" s="22" t="s">
        <v>108</v>
      </c>
      <c r="B42" s="11">
        <v>249</v>
      </c>
      <c r="C42" s="11">
        <v>249</v>
      </c>
      <c r="D42" s="13" t="s">
        <v>29</v>
      </c>
      <c r="E42" s="11"/>
      <c r="F42" s="11"/>
      <c r="I42" s="31">
        <v>50601</v>
      </c>
      <c r="J42" s="33" t="s">
        <v>109</v>
      </c>
      <c r="K42" s="34">
        <v>0</v>
      </c>
      <c r="L42" s="34">
        <v>0</v>
      </c>
      <c r="M42" s="34"/>
      <c r="N42" s="34"/>
    </row>
    <row r="43" spans="1:14" ht="15">
      <c r="A43" s="22" t="s">
        <v>110</v>
      </c>
      <c r="B43" s="11">
        <v>448</v>
      </c>
      <c r="C43" s="11">
        <v>448</v>
      </c>
      <c r="D43" s="13" t="s">
        <v>111</v>
      </c>
      <c r="E43" s="11"/>
      <c r="F43" s="11"/>
      <c r="I43" s="31">
        <v>50602</v>
      </c>
      <c r="J43" s="33" t="s">
        <v>112</v>
      </c>
      <c r="K43" s="34">
        <v>0</v>
      </c>
      <c r="L43" s="34">
        <v>0</v>
      </c>
      <c r="M43" s="34"/>
      <c r="N43" s="34"/>
    </row>
    <row r="44" spans="1:14" ht="15">
      <c r="A44" s="22" t="s">
        <v>113</v>
      </c>
      <c r="B44" s="11">
        <v>850</v>
      </c>
      <c r="C44" s="11">
        <v>850</v>
      </c>
      <c r="D44" s="13" t="s">
        <v>114</v>
      </c>
      <c r="E44" s="11"/>
      <c r="F44" s="11"/>
      <c r="I44" s="31">
        <v>507</v>
      </c>
      <c r="J44" s="32" t="s">
        <v>115</v>
      </c>
      <c r="K44" s="29">
        <f>SUM(K45:K47)</f>
        <v>0</v>
      </c>
      <c r="L44" s="29">
        <f>SUM(L45:L47)</f>
        <v>0</v>
      </c>
      <c r="M44" s="29">
        <f>SUM(M45:M47)</f>
        <v>0</v>
      </c>
      <c r="N44" s="29">
        <f>SUM(N45:N47)</f>
        <v>0</v>
      </c>
    </row>
    <row r="45" spans="1:14" ht="15">
      <c r="A45" s="20" t="s">
        <v>116</v>
      </c>
      <c r="B45" s="11"/>
      <c r="C45" s="11"/>
      <c r="D45" s="12" t="s">
        <v>117</v>
      </c>
      <c r="E45" s="11"/>
      <c r="F45" s="11"/>
      <c r="I45" s="31">
        <v>50701</v>
      </c>
      <c r="J45" s="33" t="s">
        <v>118</v>
      </c>
      <c r="K45" s="34">
        <v>0</v>
      </c>
      <c r="L45" s="34">
        <v>0</v>
      </c>
      <c r="M45" s="34"/>
      <c r="N45" s="34">
        <v>0</v>
      </c>
    </row>
    <row r="46" spans="1:14" ht="15">
      <c r="A46" s="20" t="s">
        <v>119</v>
      </c>
      <c r="B46" s="11"/>
      <c r="C46" s="11"/>
      <c r="D46" s="12" t="s">
        <v>120</v>
      </c>
      <c r="E46" s="11"/>
      <c r="F46" s="11"/>
      <c r="I46" s="31">
        <v>50702</v>
      </c>
      <c r="J46" s="33" t="s">
        <v>121</v>
      </c>
      <c r="K46" s="34">
        <v>0</v>
      </c>
      <c r="L46" s="34">
        <v>0</v>
      </c>
      <c r="M46" s="34"/>
      <c r="N46" s="34">
        <v>0</v>
      </c>
    </row>
    <row r="47" spans="1:14" ht="33" customHeight="1">
      <c r="A47" s="23"/>
      <c r="B47" s="23"/>
      <c r="C47" s="23"/>
      <c r="D47" s="12" t="s">
        <v>122</v>
      </c>
      <c r="E47" s="11"/>
      <c r="F47" s="11"/>
      <c r="I47" s="31">
        <v>50799</v>
      </c>
      <c r="J47" s="33" t="s">
        <v>123</v>
      </c>
      <c r="K47" s="34">
        <v>0</v>
      </c>
      <c r="L47" s="34">
        <v>0</v>
      </c>
      <c r="M47" s="34"/>
      <c r="N47" s="34">
        <v>0</v>
      </c>
    </row>
    <row r="48" spans="1:14" ht="15">
      <c r="A48" s="23"/>
      <c r="B48" s="23"/>
      <c r="C48" s="23"/>
      <c r="D48" s="24" t="s">
        <v>124</v>
      </c>
      <c r="E48" s="11"/>
      <c r="F48" s="11"/>
      <c r="I48" s="31">
        <v>508</v>
      </c>
      <c r="J48" s="32" t="s">
        <v>125</v>
      </c>
      <c r="K48" s="29">
        <f>SUM(K49:K50)</f>
        <v>0</v>
      </c>
      <c r="L48" s="29">
        <f>SUM(L49:L50)</f>
        <v>0</v>
      </c>
      <c r="M48" s="29">
        <f>SUM(M49:M50)</f>
        <v>0</v>
      </c>
      <c r="N48" s="29">
        <f>SUM(N49:N50)</f>
        <v>0</v>
      </c>
    </row>
    <row r="49" spans="1:14" ht="15">
      <c r="A49" s="23"/>
      <c r="B49" s="23"/>
      <c r="C49" s="23"/>
      <c r="D49" s="12" t="s">
        <v>50</v>
      </c>
      <c r="E49" s="11"/>
      <c r="F49" s="11"/>
      <c r="I49" s="31">
        <v>50801</v>
      </c>
      <c r="J49" s="33" t="s">
        <v>126</v>
      </c>
      <c r="K49" s="34">
        <v>0</v>
      </c>
      <c r="L49" s="34">
        <v>0</v>
      </c>
      <c r="M49" s="34"/>
      <c r="N49" s="34">
        <v>0</v>
      </c>
    </row>
    <row r="50" spans="1:14" ht="15">
      <c r="A50" s="23"/>
      <c r="B50" s="23"/>
      <c r="C50" s="23"/>
      <c r="D50" s="13" t="s">
        <v>127</v>
      </c>
      <c r="E50" s="11"/>
      <c r="F50" s="11"/>
      <c r="I50" s="31">
        <v>50802</v>
      </c>
      <c r="J50" s="33" t="s">
        <v>128</v>
      </c>
      <c r="K50" s="34">
        <v>0</v>
      </c>
      <c r="L50" s="34">
        <v>0</v>
      </c>
      <c r="M50" s="34">
        <v>0</v>
      </c>
      <c r="N50" s="34">
        <v>0</v>
      </c>
    </row>
    <row r="51" spans="1:14" ht="15">
      <c r="A51" s="23"/>
      <c r="B51" s="23"/>
      <c r="C51" s="23"/>
      <c r="D51" s="13" t="s">
        <v>129</v>
      </c>
      <c r="E51" s="10">
        <f>SUM(E52:E61)</f>
        <v>0</v>
      </c>
      <c r="F51" s="10">
        <f>SUM(F52:F61)</f>
        <v>0</v>
      </c>
      <c r="I51" s="31">
        <v>509</v>
      </c>
      <c r="J51" s="32" t="s">
        <v>130</v>
      </c>
      <c r="K51" s="29">
        <f>SUM(K52:K56)</f>
        <v>568.06</v>
      </c>
      <c r="L51" s="29">
        <f>SUM(L52:L56)</f>
        <v>96.06</v>
      </c>
      <c r="M51" s="29">
        <f>SUM(M52:M56)</f>
        <v>568.06</v>
      </c>
      <c r="N51" s="29">
        <f>SUM(N52:N56)</f>
        <v>96.06</v>
      </c>
    </row>
    <row r="52" spans="1:14" ht="15">
      <c r="A52" s="23"/>
      <c r="B52" s="23"/>
      <c r="C52" s="23"/>
      <c r="D52" s="13" t="s">
        <v>23</v>
      </c>
      <c r="E52" s="11"/>
      <c r="F52" s="11"/>
      <c r="I52" s="31">
        <v>50901</v>
      </c>
      <c r="J52" s="33" t="s">
        <v>131</v>
      </c>
      <c r="K52" s="34">
        <v>18</v>
      </c>
      <c r="L52" s="34">
        <v>0</v>
      </c>
      <c r="M52" s="34">
        <v>18</v>
      </c>
      <c r="N52" s="34"/>
    </row>
    <row r="53" spans="1:14" ht="15">
      <c r="A53" s="23"/>
      <c r="B53" s="23"/>
      <c r="C53" s="23"/>
      <c r="D53" s="14" t="s">
        <v>26</v>
      </c>
      <c r="E53" s="11"/>
      <c r="F53" s="11"/>
      <c r="I53" s="31">
        <v>50902</v>
      </c>
      <c r="J53" s="33" t="s">
        <v>132</v>
      </c>
      <c r="K53" s="34">
        <v>0</v>
      </c>
      <c r="L53" s="34">
        <v>0</v>
      </c>
      <c r="M53" s="34"/>
      <c r="N53" s="34"/>
    </row>
    <row r="54" spans="1:14" ht="15">
      <c r="A54" s="23"/>
      <c r="B54" s="23"/>
      <c r="C54" s="23"/>
      <c r="D54" s="12" t="s">
        <v>29</v>
      </c>
      <c r="E54" s="11"/>
      <c r="F54" s="11"/>
      <c r="I54" s="31">
        <v>50903</v>
      </c>
      <c r="J54" s="33" t="s">
        <v>133</v>
      </c>
      <c r="K54" s="34">
        <v>0</v>
      </c>
      <c r="L54" s="34">
        <v>0</v>
      </c>
      <c r="M54" s="34"/>
      <c r="N54" s="34"/>
    </row>
    <row r="55" spans="1:14" ht="15">
      <c r="A55" s="23"/>
      <c r="B55" s="23"/>
      <c r="C55" s="23"/>
      <c r="D55" s="12" t="s">
        <v>134</v>
      </c>
      <c r="E55" s="11"/>
      <c r="F55" s="11"/>
      <c r="I55" s="31">
        <v>50905</v>
      </c>
      <c r="J55" s="33" t="s">
        <v>135</v>
      </c>
      <c r="K55" s="34">
        <v>91.68</v>
      </c>
      <c r="L55" s="34">
        <v>91.68</v>
      </c>
      <c r="M55" s="34">
        <v>91.68</v>
      </c>
      <c r="N55" s="34">
        <v>91.68</v>
      </c>
    </row>
    <row r="56" spans="1:14" ht="15">
      <c r="A56" s="23"/>
      <c r="B56" s="23"/>
      <c r="C56" s="23"/>
      <c r="D56" s="12" t="s">
        <v>136</v>
      </c>
      <c r="E56" s="11"/>
      <c r="F56" s="11"/>
      <c r="I56" s="31">
        <v>50999</v>
      </c>
      <c r="J56" s="33" t="s">
        <v>137</v>
      </c>
      <c r="K56" s="34">
        <v>458.38</v>
      </c>
      <c r="L56" s="34">
        <v>4.38</v>
      </c>
      <c r="M56" s="34">
        <v>458.38</v>
      </c>
      <c r="N56" s="34">
        <v>4.38</v>
      </c>
    </row>
    <row r="57" spans="1:14" ht="15">
      <c r="A57" s="23"/>
      <c r="B57" s="23"/>
      <c r="C57" s="23"/>
      <c r="D57" s="13" t="s">
        <v>138</v>
      </c>
      <c r="E57" s="11"/>
      <c r="F57" s="11"/>
      <c r="I57" s="31">
        <v>510</v>
      </c>
      <c r="J57" s="32" t="s">
        <v>139</v>
      </c>
      <c r="K57" s="29">
        <f>SUM(K58:K59)</f>
        <v>0</v>
      </c>
      <c r="L57" s="29">
        <f>SUM(L58:L59)</f>
        <v>0</v>
      </c>
      <c r="M57" s="29">
        <f>SUM(M58:M59)</f>
        <v>0</v>
      </c>
      <c r="N57" s="29">
        <f>SUM(N58:N59)</f>
        <v>0</v>
      </c>
    </row>
    <row r="58" spans="1:14" ht="15">
      <c r="A58" s="23"/>
      <c r="B58" s="23"/>
      <c r="C58" s="23"/>
      <c r="D58" s="13" t="s">
        <v>140</v>
      </c>
      <c r="E58" s="11"/>
      <c r="F58" s="11"/>
      <c r="I58" s="31">
        <v>51002</v>
      </c>
      <c r="J58" s="33" t="s">
        <v>141</v>
      </c>
      <c r="K58" s="34">
        <v>0</v>
      </c>
      <c r="L58" s="34">
        <v>0</v>
      </c>
      <c r="M58" s="34"/>
      <c r="N58" s="34">
        <v>0</v>
      </c>
    </row>
    <row r="59" spans="1:14" ht="15">
      <c r="A59" s="23"/>
      <c r="B59" s="23"/>
      <c r="C59" s="23"/>
      <c r="D59" s="13" t="s">
        <v>142</v>
      </c>
      <c r="E59" s="11"/>
      <c r="F59" s="11"/>
      <c r="I59" s="31">
        <v>51003</v>
      </c>
      <c r="J59" s="33" t="s">
        <v>143</v>
      </c>
      <c r="K59" s="34">
        <v>0</v>
      </c>
      <c r="L59" s="34">
        <v>0</v>
      </c>
      <c r="M59" s="34">
        <v>0</v>
      </c>
      <c r="N59" s="34">
        <v>0</v>
      </c>
    </row>
    <row r="60" spans="1:14" ht="15">
      <c r="A60" s="23"/>
      <c r="B60" s="23"/>
      <c r="C60" s="23"/>
      <c r="D60" s="12" t="s">
        <v>50</v>
      </c>
      <c r="E60" s="11"/>
      <c r="F60" s="11"/>
      <c r="I60" s="31">
        <v>511</v>
      </c>
      <c r="J60" s="32" t="s">
        <v>144</v>
      </c>
      <c r="K60" s="29">
        <f>SUM(K61:K64)</f>
        <v>0</v>
      </c>
      <c r="L60" s="29">
        <f>SUM(L61:L64)</f>
        <v>0</v>
      </c>
      <c r="M60" s="29">
        <f>SUM(M61:M64)</f>
        <v>0</v>
      </c>
      <c r="N60" s="29">
        <f>SUM(N61:N64)</f>
        <v>0</v>
      </c>
    </row>
    <row r="61" spans="1:14" ht="15">
      <c r="A61" s="23"/>
      <c r="B61" s="23"/>
      <c r="C61" s="23"/>
      <c r="D61" s="13" t="s">
        <v>145</v>
      </c>
      <c r="E61" s="11"/>
      <c r="F61" s="11"/>
      <c r="I61" s="31">
        <v>51101</v>
      </c>
      <c r="J61" s="33" t="s">
        <v>146</v>
      </c>
      <c r="K61" s="34">
        <v>0</v>
      </c>
      <c r="L61" s="34">
        <v>0</v>
      </c>
      <c r="M61" s="34"/>
      <c r="N61" s="34">
        <v>0</v>
      </c>
    </row>
    <row r="62" spans="1:14" ht="15">
      <c r="A62" s="23"/>
      <c r="B62" s="23"/>
      <c r="C62" s="23"/>
      <c r="D62" s="19" t="s">
        <v>147</v>
      </c>
      <c r="E62" s="10">
        <f>SUM(E63:E72)</f>
        <v>0</v>
      </c>
      <c r="F62" s="10">
        <f>SUM(F63:F72)</f>
        <v>0</v>
      </c>
      <c r="I62" s="31">
        <v>51102</v>
      </c>
      <c r="J62" s="33" t="s">
        <v>148</v>
      </c>
      <c r="K62" s="34">
        <v>0</v>
      </c>
      <c r="L62" s="34">
        <v>0</v>
      </c>
      <c r="M62" s="34">
        <v>0</v>
      </c>
      <c r="N62" s="34">
        <v>0</v>
      </c>
    </row>
    <row r="63" spans="1:14" ht="15">
      <c r="A63" s="23"/>
      <c r="B63" s="23"/>
      <c r="C63" s="23"/>
      <c r="D63" s="13" t="s">
        <v>23</v>
      </c>
      <c r="E63" s="11"/>
      <c r="F63" s="11"/>
      <c r="I63" s="31">
        <v>51103</v>
      </c>
      <c r="J63" s="33" t="s">
        <v>149</v>
      </c>
      <c r="K63" s="34">
        <v>0</v>
      </c>
      <c r="L63" s="34">
        <v>0</v>
      </c>
      <c r="M63" s="34"/>
      <c r="N63" s="34">
        <v>0</v>
      </c>
    </row>
    <row r="64" spans="1:14" ht="15">
      <c r="A64" s="23"/>
      <c r="B64" s="23"/>
      <c r="C64" s="23"/>
      <c r="D64" s="14" t="s">
        <v>26</v>
      </c>
      <c r="E64" s="11"/>
      <c r="F64" s="11"/>
      <c r="I64" s="31">
        <v>51104</v>
      </c>
      <c r="J64" s="33" t="s">
        <v>150</v>
      </c>
      <c r="K64" s="34">
        <v>0</v>
      </c>
      <c r="L64" s="34">
        <v>0</v>
      </c>
      <c r="M64" s="34">
        <v>0</v>
      </c>
      <c r="N64" s="34">
        <v>0</v>
      </c>
    </row>
    <row r="65" spans="1:14" ht="15">
      <c r="A65" s="23"/>
      <c r="B65" s="23"/>
      <c r="C65" s="23"/>
      <c r="D65" s="14" t="s">
        <v>29</v>
      </c>
      <c r="E65" s="11"/>
      <c r="F65" s="11"/>
      <c r="I65" s="31">
        <v>599</v>
      </c>
      <c r="J65" s="32" t="s">
        <v>151</v>
      </c>
      <c r="K65" s="29">
        <f>SUM(K66:K69)</f>
        <v>0</v>
      </c>
      <c r="L65" s="29">
        <f>SUM(L66:L69)</f>
        <v>0</v>
      </c>
      <c r="M65" s="29">
        <f>SUM(M66:M69)</f>
        <v>0</v>
      </c>
      <c r="N65" s="29">
        <f>SUM(N66:N69)</f>
        <v>0</v>
      </c>
    </row>
    <row r="66" spans="1:14" ht="15">
      <c r="A66" s="23"/>
      <c r="B66" s="23"/>
      <c r="C66" s="23"/>
      <c r="D66" s="14" t="s">
        <v>152</v>
      </c>
      <c r="E66" s="11"/>
      <c r="F66" s="11"/>
      <c r="I66" s="31">
        <v>59906</v>
      </c>
      <c r="J66" s="33" t="s">
        <v>153</v>
      </c>
      <c r="K66" s="34">
        <v>0</v>
      </c>
      <c r="L66" s="34">
        <v>0</v>
      </c>
      <c r="M66" s="34">
        <v>0</v>
      </c>
      <c r="N66" s="34">
        <v>0</v>
      </c>
    </row>
    <row r="67" spans="1:14" ht="15">
      <c r="A67" s="23"/>
      <c r="B67" s="23"/>
      <c r="C67" s="23"/>
      <c r="D67" s="14" t="s">
        <v>154</v>
      </c>
      <c r="E67" s="11"/>
      <c r="F67" s="11"/>
      <c r="I67" s="31">
        <v>59907</v>
      </c>
      <c r="J67" s="33" t="s">
        <v>155</v>
      </c>
      <c r="K67" s="34">
        <v>0</v>
      </c>
      <c r="L67" s="34">
        <v>0</v>
      </c>
      <c r="M67" s="34">
        <v>0</v>
      </c>
      <c r="N67" s="34">
        <v>0</v>
      </c>
    </row>
    <row r="68" spans="1:14" ht="15">
      <c r="A68" s="23"/>
      <c r="B68" s="23"/>
      <c r="C68" s="23"/>
      <c r="D68" s="14" t="s">
        <v>156</v>
      </c>
      <c r="E68" s="11"/>
      <c r="F68" s="11"/>
      <c r="I68" s="31">
        <v>59908</v>
      </c>
      <c r="J68" s="33" t="s">
        <v>157</v>
      </c>
      <c r="K68" s="34">
        <v>0</v>
      </c>
      <c r="L68" s="34">
        <v>0</v>
      </c>
      <c r="M68" s="34">
        <v>0</v>
      </c>
      <c r="N68" s="34">
        <v>0</v>
      </c>
    </row>
    <row r="69" spans="1:14" ht="15">
      <c r="A69" s="23"/>
      <c r="B69" s="23"/>
      <c r="C69" s="23"/>
      <c r="D69" s="12" t="s">
        <v>158</v>
      </c>
      <c r="E69" s="11"/>
      <c r="F69" s="11"/>
      <c r="I69" s="31">
        <v>59999</v>
      </c>
      <c r="J69" s="33" t="s">
        <v>159</v>
      </c>
      <c r="K69" s="34">
        <v>0</v>
      </c>
      <c r="L69" s="34">
        <v>0</v>
      </c>
      <c r="M69" s="34">
        <v>0</v>
      </c>
      <c r="N69" s="34">
        <v>0</v>
      </c>
    </row>
    <row r="70" spans="1:6" ht="15">
      <c r="A70" s="23"/>
      <c r="B70" s="23"/>
      <c r="C70" s="23"/>
      <c r="D70" s="13" t="s">
        <v>160</v>
      </c>
      <c r="E70" s="11"/>
      <c r="F70" s="11"/>
    </row>
    <row r="71" spans="1:6" ht="15">
      <c r="A71" s="23"/>
      <c r="B71" s="23"/>
      <c r="C71" s="23"/>
      <c r="D71" s="13" t="s">
        <v>50</v>
      </c>
      <c r="E71" s="11"/>
      <c r="F71" s="11"/>
    </row>
    <row r="72" spans="1:6" ht="15">
      <c r="A72" s="23"/>
      <c r="B72" s="23"/>
      <c r="C72" s="23"/>
      <c r="D72" s="13" t="s">
        <v>161</v>
      </c>
      <c r="E72" s="11"/>
      <c r="F72" s="11"/>
    </row>
    <row r="73" spans="1:6" ht="15">
      <c r="A73" s="23"/>
      <c r="B73" s="23"/>
      <c r="C73" s="23"/>
      <c r="D73" s="12" t="s">
        <v>162</v>
      </c>
      <c r="E73" s="10">
        <f>SUM(E74:E84)</f>
        <v>0</v>
      </c>
      <c r="F73" s="10">
        <f>SUM(F74:F84)</f>
        <v>0</v>
      </c>
    </row>
    <row r="74" spans="1:6" ht="15">
      <c r="A74" s="23"/>
      <c r="B74" s="23"/>
      <c r="C74" s="23"/>
      <c r="D74" s="12" t="s">
        <v>23</v>
      </c>
      <c r="E74" s="11"/>
      <c r="F74" s="11"/>
    </row>
    <row r="75" spans="1:6" ht="15">
      <c r="A75" s="23"/>
      <c r="B75" s="23"/>
      <c r="C75" s="23"/>
      <c r="D75" s="12" t="s">
        <v>26</v>
      </c>
      <c r="E75" s="11"/>
      <c r="F75" s="11"/>
    </row>
    <row r="76" spans="1:6" ht="15">
      <c r="A76" s="23"/>
      <c r="B76" s="23"/>
      <c r="C76" s="23"/>
      <c r="D76" s="13" t="s">
        <v>29</v>
      </c>
      <c r="E76" s="11"/>
      <c r="F76" s="11"/>
    </row>
    <row r="77" spans="1:6" ht="15">
      <c r="A77" s="23"/>
      <c r="B77" s="23"/>
      <c r="C77" s="23"/>
      <c r="D77" s="13" t="s">
        <v>163</v>
      </c>
      <c r="E77" s="11"/>
      <c r="F77" s="11"/>
    </row>
    <row r="78" spans="1:6" ht="15">
      <c r="A78" s="23"/>
      <c r="B78" s="23"/>
      <c r="C78" s="23"/>
      <c r="D78" s="13" t="s">
        <v>164</v>
      </c>
      <c r="E78" s="11"/>
      <c r="F78" s="11"/>
    </row>
    <row r="79" spans="1:6" ht="15">
      <c r="A79" s="23"/>
      <c r="B79" s="23"/>
      <c r="C79" s="23"/>
      <c r="D79" s="14" t="s">
        <v>165</v>
      </c>
      <c r="E79" s="11"/>
      <c r="F79" s="11"/>
    </row>
    <row r="80" spans="1:6" ht="15">
      <c r="A80" s="23"/>
      <c r="B80" s="23"/>
      <c r="C80" s="23"/>
      <c r="D80" s="12" t="s">
        <v>166</v>
      </c>
      <c r="E80" s="11"/>
      <c r="F80" s="11"/>
    </row>
    <row r="81" spans="1:6" ht="15">
      <c r="A81" s="23"/>
      <c r="B81" s="23"/>
      <c r="C81" s="23"/>
      <c r="D81" s="12" t="s">
        <v>167</v>
      </c>
      <c r="E81" s="11"/>
      <c r="F81" s="11"/>
    </row>
    <row r="82" spans="1:6" ht="15">
      <c r="A82" s="23"/>
      <c r="B82" s="23"/>
      <c r="C82" s="23"/>
      <c r="D82" s="12" t="s">
        <v>158</v>
      </c>
      <c r="E82" s="11"/>
      <c r="F82" s="11"/>
    </row>
    <row r="83" spans="1:6" ht="15">
      <c r="A83" s="23"/>
      <c r="B83" s="23"/>
      <c r="C83" s="23"/>
      <c r="D83" s="13" t="s">
        <v>50</v>
      </c>
      <c r="E83" s="11"/>
      <c r="F83" s="11"/>
    </row>
    <row r="84" spans="1:6" ht="15">
      <c r="A84" s="23"/>
      <c r="B84" s="23"/>
      <c r="C84" s="23"/>
      <c r="D84" s="13" t="s">
        <v>168</v>
      </c>
      <c r="E84" s="11"/>
      <c r="F84" s="11"/>
    </row>
    <row r="85" spans="1:6" ht="15">
      <c r="A85" s="23"/>
      <c r="B85" s="23"/>
      <c r="C85" s="23"/>
      <c r="D85" s="13" t="s">
        <v>169</v>
      </c>
      <c r="E85" s="10">
        <f>SUM(E86:E93)</f>
        <v>0</v>
      </c>
      <c r="F85" s="10">
        <f>SUM(F86:F93)</f>
        <v>0</v>
      </c>
    </row>
    <row r="86" spans="1:6" ht="15">
      <c r="A86" s="23"/>
      <c r="B86" s="23"/>
      <c r="C86" s="23"/>
      <c r="D86" s="12" t="s">
        <v>23</v>
      </c>
      <c r="E86" s="11"/>
      <c r="F86" s="11"/>
    </row>
    <row r="87" spans="1:6" ht="15">
      <c r="A87" s="23"/>
      <c r="B87" s="23"/>
      <c r="C87" s="23"/>
      <c r="D87" s="12" t="s">
        <v>26</v>
      </c>
      <c r="E87" s="11"/>
      <c r="F87" s="11"/>
    </row>
    <row r="88" spans="1:6" ht="15">
      <c r="A88" s="23"/>
      <c r="B88" s="23"/>
      <c r="C88" s="23"/>
      <c r="D88" s="12" t="s">
        <v>29</v>
      </c>
      <c r="E88" s="11"/>
      <c r="F88" s="11"/>
    </row>
    <row r="89" spans="1:6" ht="15">
      <c r="A89" s="23"/>
      <c r="B89" s="23"/>
      <c r="C89" s="23"/>
      <c r="D89" s="35" t="s">
        <v>170</v>
      </c>
      <c r="E89" s="11"/>
      <c r="F89" s="11"/>
    </row>
    <row r="90" spans="1:6" ht="15">
      <c r="A90" s="23"/>
      <c r="B90" s="23"/>
      <c r="C90" s="23"/>
      <c r="D90" s="13" t="s">
        <v>171</v>
      </c>
      <c r="E90" s="11"/>
      <c r="F90" s="11"/>
    </row>
    <row r="91" spans="1:6" ht="15">
      <c r="A91" s="23"/>
      <c r="B91" s="23"/>
      <c r="C91" s="23"/>
      <c r="D91" s="13" t="s">
        <v>158</v>
      </c>
      <c r="E91" s="11"/>
      <c r="F91" s="11"/>
    </row>
    <row r="92" spans="1:6" ht="15">
      <c r="A92" s="23"/>
      <c r="B92" s="23"/>
      <c r="C92" s="23"/>
      <c r="D92" s="13" t="s">
        <v>50</v>
      </c>
      <c r="E92" s="11"/>
      <c r="F92" s="11"/>
    </row>
    <row r="93" spans="1:6" ht="15">
      <c r="A93" s="23"/>
      <c r="B93" s="23"/>
      <c r="C93" s="23"/>
      <c r="D93" s="14" t="s">
        <v>172</v>
      </c>
      <c r="E93" s="11"/>
      <c r="F93" s="11"/>
    </row>
    <row r="94" spans="1:6" ht="15">
      <c r="A94" s="23"/>
      <c r="B94" s="23"/>
      <c r="C94" s="23"/>
      <c r="D94" s="12" t="s">
        <v>173</v>
      </c>
      <c r="E94" s="10">
        <f>SUM(E95:E106)</f>
        <v>0</v>
      </c>
      <c r="F94" s="10">
        <f>SUM(F95:F106)</f>
        <v>0</v>
      </c>
    </row>
    <row r="95" spans="1:6" ht="15">
      <c r="A95" s="23"/>
      <c r="B95" s="23"/>
      <c r="C95" s="23"/>
      <c r="D95" s="12" t="s">
        <v>23</v>
      </c>
      <c r="E95" s="11"/>
      <c r="F95" s="11"/>
    </row>
    <row r="96" spans="1:6" ht="15">
      <c r="A96" s="23"/>
      <c r="B96" s="23"/>
      <c r="C96" s="23"/>
      <c r="D96" s="13" t="s">
        <v>26</v>
      </c>
      <c r="E96" s="11"/>
      <c r="F96" s="11"/>
    </row>
    <row r="97" spans="1:6" ht="15">
      <c r="A97" s="23"/>
      <c r="B97" s="23"/>
      <c r="C97" s="23"/>
      <c r="D97" s="13" t="s">
        <v>29</v>
      </c>
      <c r="E97" s="11"/>
      <c r="F97" s="11"/>
    </row>
    <row r="98" spans="1:6" ht="15">
      <c r="A98" s="23"/>
      <c r="B98" s="23"/>
      <c r="C98" s="23"/>
      <c r="D98" s="12" t="s">
        <v>174</v>
      </c>
      <c r="E98" s="11"/>
      <c r="F98" s="11"/>
    </row>
    <row r="99" spans="1:6" ht="15">
      <c r="A99" s="23"/>
      <c r="B99" s="23"/>
      <c r="C99" s="23"/>
      <c r="D99" s="36" t="s">
        <v>175</v>
      </c>
      <c r="E99" s="11"/>
      <c r="F99" s="11"/>
    </row>
    <row r="100" spans="1:6" ht="15">
      <c r="A100" s="23"/>
      <c r="B100" s="23"/>
      <c r="C100" s="23"/>
      <c r="D100" s="12" t="s">
        <v>158</v>
      </c>
      <c r="E100" s="11"/>
      <c r="F100" s="11"/>
    </row>
    <row r="101" spans="1:6" ht="15">
      <c r="A101" s="23"/>
      <c r="B101" s="23"/>
      <c r="C101" s="23"/>
      <c r="D101" s="36" t="s">
        <v>176</v>
      </c>
      <c r="E101" s="11"/>
      <c r="F101" s="11"/>
    </row>
    <row r="102" spans="1:6" ht="15">
      <c r="A102" s="23"/>
      <c r="B102" s="23"/>
      <c r="C102" s="23"/>
      <c r="D102" s="36" t="s">
        <v>177</v>
      </c>
      <c r="E102" s="11"/>
      <c r="F102" s="11"/>
    </row>
    <row r="103" spans="1:6" ht="15">
      <c r="A103" s="23"/>
      <c r="B103" s="23"/>
      <c r="C103" s="23"/>
      <c r="D103" s="36" t="s">
        <v>178</v>
      </c>
      <c r="E103" s="11"/>
      <c r="F103" s="11"/>
    </row>
    <row r="104" spans="1:6" ht="15">
      <c r="A104" s="23"/>
      <c r="B104" s="23"/>
      <c r="C104" s="23"/>
      <c r="D104" s="37" t="s">
        <v>179</v>
      </c>
      <c r="E104" s="11"/>
      <c r="F104" s="11"/>
    </row>
    <row r="105" spans="1:6" ht="15">
      <c r="A105" s="23"/>
      <c r="B105" s="23"/>
      <c r="C105" s="23"/>
      <c r="D105" s="13" t="s">
        <v>50</v>
      </c>
      <c r="E105" s="11"/>
      <c r="F105" s="11"/>
    </row>
    <row r="106" spans="1:6" ht="15">
      <c r="A106" s="23"/>
      <c r="B106" s="23"/>
      <c r="C106" s="23"/>
      <c r="D106" s="13" t="s">
        <v>180</v>
      </c>
      <c r="E106" s="11"/>
      <c r="F106" s="11"/>
    </row>
    <row r="107" spans="1:6" ht="15">
      <c r="A107" s="23"/>
      <c r="B107" s="23"/>
      <c r="C107" s="23"/>
      <c r="D107" s="13" t="s">
        <v>181</v>
      </c>
      <c r="E107" s="10">
        <f>SUM(E108:E116)</f>
        <v>0</v>
      </c>
      <c r="F107" s="10">
        <f>SUM(F108:F116)</f>
        <v>0</v>
      </c>
    </row>
    <row r="108" spans="1:6" ht="15">
      <c r="A108" s="23"/>
      <c r="B108" s="23"/>
      <c r="C108" s="23"/>
      <c r="D108" s="13" t="s">
        <v>23</v>
      </c>
      <c r="E108" s="11"/>
      <c r="F108" s="11"/>
    </row>
    <row r="109" spans="1:6" ht="15">
      <c r="A109" s="23"/>
      <c r="B109" s="23"/>
      <c r="C109" s="23"/>
      <c r="D109" s="12" t="s">
        <v>26</v>
      </c>
      <c r="E109" s="11"/>
      <c r="F109" s="11"/>
    </row>
    <row r="110" spans="1:6" ht="15">
      <c r="A110" s="23"/>
      <c r="B110" s="23"/>
      <c r="C110" s="23"/>
      <c r="D110" s="12" t="s">
        <v>29</v>
      </c>
      <c r="E110" s="11"/>
      <c r="F110" s="11"/>
    </row>
    <row r="111" spans="1:6" ht="15">
      <c r="A111" s="23"/>
      <c r="B111" s="23"/>
      <c r="C111" s="23"/>
      <c r="D111" s="12" t="s">
        <v>182</v>
      </c>
      <c r="E111" s="11"/>
      <c r="F111" s="11"/>
    </row>
    <row r="112" spans="1:6" ht="15">
      <c r="A112" s="23"/>
      <c r="B112" s="23"/>
      <c r="C112" s="23"/>
      <c r="D112" s="13" t="s">
        <v>183</v>
      </c>
      <c r="E112" s="11"/>
      <c r="F112" s="11"/>
    </row>
    <row r="113" spans="1:6" ht="15">
      <c r="A113" s="23"/>
      <c r="B113" s="23"/>
      <c r="C113" s="23"/>
      <c r="D113" s="13" t="s">
        <v>184</v>
      </c>
      <c r="E113" s="11"/>
      <c r="F113" s="11"/>
    </row>
    <row r="114" spans="1:6" ht="15">
      <c r="A114" s="23"/>
      <c r="B114" s="23"/>
      <c r="C114" s="23"/>
      <c r="D114" s="12" t="s">
        <v>185</v>
      </c>
      <c r="E114" s="11"/>
      <c r="F114" s="11"/>
    </row>
    <row r="115" spans="1:6" ht="15">
      <c r="A115" s="23"/>
      <c r="B115" s="23"/>
      <c r="C115" s="23"/>
      <c r="D115" s="13" t="s">
        <v>50</v>
      </c>
      <c r="E115" s="11"/>
      <c r="F115" s="11"/>
    </row>
    <row r="116" spans="1:6" ht="15">
      <c r="A116" s="23"/>
      <c r="B116" s="23"/>
      <c r="C116" s="23"/>
      <c r="D116" s="38" t="s">
        <v>186</v>
      </c>
      <c r="E116" s="11"/>
      <c r="F116" s="11"/>
    </row>
    <row r="117" spans="1:6" ht="15">
      <c r="A117" s="23"/>
      <c r="B117" s="23"/>
      <c r="C117" s="23"/>
      <c r="D117" s="14" t="s">
        <v>187</v>
      </c>
      <c r="E117" s="10">
        <f>SUM(E118:E125)</f>
        <v>0</v>
      </c>
      <c r="F117" s="10">
        <f>SUM(F118:F125)</f>
        <v>0</v>
      </c>
    </row>
    <row r="118" spans="1:6" ht="15">
      <c r="A118" s="23"/>
      <c r="B118" s="23"/>
      <c r="C118" s="23"/>
      <c r="D118" s="19" t="s">
        <v>23</v>
      </c>
      <c r="E118" s="11"/>
      <c r="F118" s="11"/>
    </row>
    <row r="119" spans="1:6" ht="15">
      <c r="A119" s="23"/>
      <c r="B119" s="23"/>
      <c r="C119" s="23"/>
      <c r="D119" s="12" t="s">
        <v>26</v>
      </c>
      <c r="E119" s="11"/>
      <c r="F119" s="11"/>
    </row>
    <row r="120" spans="1:6" ht="15">
      <c r="A120" s="23"/>
      <c r="B120" s="23"/>
      <c r="C120" s="23"/>
      <c r="D120" s="12" t="s">
        <v>29</v>
      </c>
      <c r="E120" s="11"/>
      <c r="F120" s="11"/>
    </row>
    <row r="121" spans="1:6" ht="15">
      <c r="A121" s="23"/>
      <c r="B121" s="23"/>
      <c r="C121" s="23"/>
      <c r="D121" s="13" t="s">
        <v>188</v>
      </c>
      <c r="E121" s="11"/>
      <c r="F121" s="11"/>
    </row>
    <row r="122" spans="1:6" ht="15">
      <c r="A122" s="23"/>
      <c r="B122" s="23"/>
      <c r="C122" s="23"/>
      <c r="D122" s="13" t="s">
        <v>189</v>
      </c>
      <c r="E122" s="11"/>
      <c r="F122" s="11"/>
    </row>
    <row r="123" spans="1:6" ht="15">
      <c r="A123" s="23"/>
      <c r="B123" s="23"/>
      <c r="C123" s="23"/>
      <c r="D123" s="13" t="s">
        <v>190</v>
      </c>
      <c r="E123" s="11"/>
      <c r="F123" s="11"/>
    </row>
    <row r="124" spans="1:6" ht="15">
      <c r="A124" s="23"/>
      <c r="B124" s="23"/>
      <c r="C124" s="23"/>
      <c r="D124" s="12" t="s">
        <v>50</v>
      </c>
      <c r="E124" s="11"/>
      <c r="F124" s="11"/>
    </row>
    <row r="125" spans="1:6" ht="15">
      <c r="A125" s="23"/>
      <c r="B125" s="23"/>
      <c r="C125" s="23"/>
      <c r="D125" s="12" t="s">
        <v>191</v>
      </c>
      <c r="E125" s="11"/>
      <c r="F125" s="11"/>
    </row>
    <row r="126" spans="1:6" ht="15">
      <c r="A126" s="23"/>
      <c r="B126" s="23"/>
      <c r="C126" s="23"/>
      <c r="D126" s="14" t="s">
        <v>192</v>
      </c>
      <c r="E126" s="10">
        <f>SUM(E127:E136)</f>
        <v>0</v>
      </c>
      <c r="F126" s="10">
        <f>SUM(F127:F136)</f>
        <v>0</v>
      </c>
    </row>
    <row r="127" spans="1:6" ht="15">
      <c r="A127" s="23"/>
      <c r="B127" s="23"/>
      <c r="C127" s="23"/>
      <c r="D127" s="12" t="s">
        <v>23</v>
      </c>
      <c r="E127" s="11"/>
      <c r="F127" s="11"/>
    </row>
    <row r="128" spans="1:6" ht="15">
      <c r="A128" s="23"/>
      <c r="B128" s="23"/>
      <c r="C128" s="23"/>
      <c r="D128" s="12" t="s">
        <v>26</v>
      </c>
      <c r="E128" s="11"/>
      <c r="F128" s="11"/>
    </row>
    <row r="129" spans="1:6" ht="15">
      <c r="A129" s="23"/>
      <c r="B129" s="23"/>
      <c r="C129" s="23"/>
      <c r="D129" s="12" t="s">
        <v>29</v>
      </c>
      <c r="E129" s="11"/>
      <c r="F129" s="11"/>
    </row>
    <row r="130" spans="1:6" ht="15">
      <c r="A130" s="23"/>
      <c r="B130" s="23"/>
      <c r="C130" s="23"/>
      <c r="D130" s="13" t="s">
        <v>193</v>
      </c>
      <c r="E130" s="11"/>
      <c r="F130" s="11"/>
    </row>
    <row r="131" spans="1:6" ht="15">
      <c r="A131" s="23"/>
      <c r="B131" s="23"/>
      <c r="C131" s="23"/>
      <c r="D131" s="13" t="s">
        <v>194</v>
      </c>
      <c r="E131" s="11"/>
      <c r="F131" s="11"/>
    </row>
    <row r="132" spans="1:6" ht="15">
      <c r="A132" s="23"/>
      <c r="B132" s="23"/>
      <c r="C132" s="23"/>
      <c r="D132" s="13" t="s">
        <v>195</v>
      </c>
      <c r="E132" s="11"/>
      <c r="F132" s="11"/>
    </row>
    <row r="133" spans="1:6" ht="15">
      <c r="A133" s="23"/>
      <c r="B133" s="23"/>
      <c r="C133" s="23"/>
      <c r="D133" s="12" t="s">
        <v>196</v>
      </c>
      <c r="E133" s="11"/>
      <c r="F133" s="11"/>
    </row>
    <row r="134" spans="1:6" ht="15">
      <c r="A134" s="23"/>
      <c r="B134" s="23"/>
      <c r="C134" s="23"/>
      <c r="D134" s="12" t="s">
        <v>197</v>
      </c>
      <c r="E134" s="11"/>
      <c r="F134" s="11"/>
    </row>
    <row r="135" spans="1:6" ht="15">
      <c r="A135" s="23"/>
      <c r="B135" s="23"/>
      <c r="C135" s="23"/>
      <c r="D135" s="12" t="s">
        <v>50</v>
      </c>
      <c r="E135" s="11"/>
      <c r="F135" s="11"/>
    </row>
    <row r="136" spans="1:6" ht="15">
      <c r="A136" s="23"/>
      <c r="B136" s="23"/>
      <c r="C136" s="23"/>
      <c r="D136" s="13" t="s">
        <v>198</v>
      </c>
      <c r="E136" s="11"/>
      <c r="F136" s="11"/>
    </row>
    <row r="137" spans="1:6" ht="15">
      <c r="A137" s="23"/>
      <c r="B137" s="23"/>
      <c r="C137" s="23"/>
      <c r="D137" s="13" t="s">
        <v>199</v>
      </c>
      <c r="E137" s="10">
        <f>SUM(E138:E149)</f>
        <v>0</v>
      </c>
      <c r="F137" s="10">
        <f>SUM(F138:F149)</f>
        <v>0</v>
      </c>
    </row>
    <row r="138" spans="1:6" ht="15">
      <c r="A138" s="23"/>
      <c r="B138" s="23"/>
      <c r="C138" s="23"/>
      <c r="D138" s="13" t="s">
        <v>23</v>
      </c>
      <c r="E138" s="11"/>
      <c r="F138" s="11"/>
    </row>
    <row r="139" spans="1:6" ht="15">
      <c r="A139" s="23"/>
      <c r="B139" s="23"/>
      <c r="C139" s="23"/>
      <c r="D139" s="14" t="s">
        <v>26</v>
      </c>
      <c r="E139" s="11"/>
      <c r="F139" s="11"/>
    </row>
    <row r="140" spans="1:6" ht="15">
      <c r="A140" s="23"/>
      <c r="B140" s="23"/>
      <c r="C140" s="23"/>
      <c r="D140" s="12" t="s">
        <v>29</v>
      </c>
      <c r="E140" s="11"/>
      <c r="F140" s="11"/>
    </row>
    <row r="141" spans="1:6" ht="15">
      <c r="A141" s="23"/>
      <c r="B141" s="23"/>
      <c r="C141" s="23"/>
      <c r="D141" s="12" t="s">
        <v>200</v>
      </c>
      <c r="E141" s="11"/>
      <c r="F141" s="11"/>
    </row>
    <row r="142" spans="1:6" ht="15">
      <c r="A142" s="23"/>
      <c r="B142" s="23"/>
      <c r="C142" s="23"/>
      <c r="D142" s="12" t="s">
        <v>201</v>
      </c>
      <c r="E142" s="11"/>
      <c r="F142" s="11"/>
    </row>
    <row r="143" spans="1:6" ht="15">
      <c r="A143" s="23"/>
      <c r="B143" s="23"/>
      <c r="C143" s="23"/>
      <c r="D143" s="13" t="s">
        <v>202</v>
      </c>
      <c r="E143" s="11"/>
      <c r="F143" s="11"/>
    </row>
    <row r="144" spans="1:6" ht="15">
      <c r="A144" s="23"/>
      <c r="B144" s="23"/>
      <c r="C144" s="23"/>
      <c r="D144" s="13" t="s">
        <v>203</v>
      </c>
      <c r="E144" s="11"/>
      <c r="F144" s="11"/>
    </row>
    <row r="145" spans="1:6" ht="15">
      <c r="A145" s="23"/>
      <c r="B145" s="23"/>
      <c r="C145" s="23"/>
      <c r="D145" s="12" t="s">
        <v>204</v>
      </c>
      <c r="E145" s="11"/>
      <c r="F145" s="11"/>
    </row>
    <row r="146" spans="1:6" ht="15">
      <c r="A146" s="23"/>
      <c r="B146" s="23"/>
      <c r="C146" s="23"/>
      <c r="D146" s="36" t="s">
        <v>205</v>
      </c>
      <c r="E146" s="11"/>
      <c r="F146" s="11"/>
    </row>
    <row r="147" spans="1:6" ht="15">
      <c r="A147" s="23"/>
      <c r="B147" s="23"/>
      <c r="C147" s="23"/>
      <c r="D147" s="36" t="s">
        <v>206</v>
      </c>
      <c r="E147" s="11"/>
      <c r="F147" s="11"/>
    </row>
    <row r="148" spans="1:6" ht="15">
      <c r="A148" s="23"/>
      <c r="B148" s="23"/>
      <c r="C148" s="23"/>
      <c r="D148" s="12" t="s">
        <v>50</v>
      </c>
      <c r="E148" s="11"/>
      <c r="F148" s="11"/>
    </row>
    <row r="149" spans="1:6" ht="15">
      <c r="A149" s="23"/>
      <c r="B149" s="23"/>
      <c r="C149" s="23"/>
      <c r="D149" s="12" t="s">
        <v>207</v>
      </c>
      <c r="E149" s="11"/>
      <c r="F149" s="11"/>
    </row>
    <row r="150" spans="1:6" ht="15">
      <c r="A150" s="23"/>
      <c r="B150" s="23"/>
      <c r="C150" s="23"/>
      <c r="D150" s="12" t="s">
        <v>208</v>
      </c>
      <c r="E150" s="10">
        <f>SUM(E151:E156)</f>
        <v>0</v>
      </c>
      <c r="F150" s="10">
        <f>SUM(F151:F156)</f>
        <v>0</v>
      </c>
    </row>
    <row r="151" spans="1:6" ht="15">
      <c r="A151" s="23"/>
      <c r="B151" s="23"/>
      <c r="C151" s="23"/>
      <c r="D151" s="12" t="s">
        <v>23</v>
      </c>
      <c r="E151" s="11"/>
      <c r="F151" s="11"/>
    </row>
    <row r="152" spans="1:6" ht="15">
      <c r="A152" s="23"/>
      <c r="B152" s="23"/>
      <c r="C152" s="23"/>
      <c r="D152" s="12" t="s">
        <v>26</v>
      </c>
      <c r="E152" s="11"/>
      <c r="F152" s="11"/>
    </row>
    <row r="153" spans="1:6" ht="15">
      <c r="A153" s="23"/>
      <c r="B153" s="23"/>
      <c r="C153" s="23"/>
      <c r="D153" s="13" t="s">
        <v>29</v>
      </c>
      <c r="E153" s="11"/>
      <c r="F153" s="11"/>
    </row>
    <row r="154" spans="1:6" ht="15">
      <c r="A154" s="23"/>
      <c r="B154" s="23"/>
      <c r="C154" s="23"/>
      <c r="D154" s="13" t="s">
        <v>209</v>
      </c>
      <c r="E154" s="11"/>
      <c r="F154" s="11"/>
    </row>
    <row r="155" spans="1:6" ht="15">
      <c r="A155" s="23"/>
      <c r="B155" s="23"/>
      <c r="C155" s="23"/>
      <c r="D155" s="13" t="s">
        <v>50</v>
      </c>
      <c r="E155" s="11"/>
      <c r="F155" s="11"/>
    </row>
    <row r="156" spans="1:6" ht="15">
      <c r="A156" s="23"/>
      <c r="B156" s="23"/>
      <c r="C156" s="23"/>
      <c r="D156" s="14" t="s">
        <v>210</v>
      </c>
      <c r="E156" s="11"/>
      <c r="F156" s="11"/>
    </row>
    <row r="157" spans="1:6" ht="15">
      <c r="A157" s="23"/>
      <c r="B157" s="23"/>
      <c r="C157" s="23"/>
      <c r="D157" s="12" t="s">
        <v>211</v>
      </c>
      <c r="E157" s="10">
        <f>SUM(E158:E164)</f>
        <v>0</v>
      </c>
      <c r="F157" s="10">
        <f>SUM(F158:F164)</f>
        <v>0</v>
      </c>
    </row>
    <row r="158" spans="1:6" ht="15">
      <c r="A158" s="23"/>
      <c r="B158" s="23"/>
      <c r="C158" s="23"/>
      <c r="D158" s="12" t="s">
        <v>23</v>
      </c>
      <c r="E158" s="11"/>
      <c r="F158" s="11"/>
    </row>
    <row r="159" spans="1:6" ht="15">
      <c r="A159" s="23"/>
      <c r="B159" s="23"/>
      <c r="C159" s="23"/>
      <c r="D159" s="13" t="s">
        <v>26</v>
      </c>
      <c r="E159" s="11"/>
      <c r="F159" s="11"/>
    </row>
    <row r="160" spans="1:6" ht="15">
      <c r="A160" s="23"/>
      <c r="B160" s="23"/>
      <c r="C160" s="23"/>
      <c r="D160" s="13" t="s">
        <v>29</v>
      </c>
      <c r="E160" s="11"/>
      <c r="F160" s="11"/>
    </row>
    <row r="161" spans="1:6" ht="15">
      <c r="A161" s="23"/>
      <c r="B161" s="23"/>
      <c r="C161" s="23"/>
      <c r="D161" s="13" t="s">
        <v>212</v>
      </c>
      <c r="E161" s="11"/>
      <c r="F161" s="11"/>
    </row>
    <row r="162" spans="1:6" ht="15">
      <c r="A162" s="23"/>
      <c r="B162" s="23"/>
      <c r="C162" s="23"/>
      <c r="D162" s="14" t="s">
        <v>213</v>
      </c>
      <c r="E162" s="11"/>
      <c r="F162" s="11"/>
    </row>
    <row r="163" spans="1:6" ht="15">
      <c r="A163" s="23"/>
      <c r="B163" s="23"/>
      <c r="C163" s="23"/>
      <c r="D163" s="12" t="s">
        <v>50</v>
      </c>
      <c r="E163" s="11"/>
      <c r="F163" s="11"/>
    </row>
    <row r="164" spans="1:6" ht="15">
      <c r="A164" s="23"/>
      <c r="B164" s="23"/>
      <c r="C164" s="23"/>
      <c r="D164" s="12" t="s">
        <v>214</v>
      </c>
      <c r="E164" s="11"/>
      <c r="F164" s="11"/>
    </row>
    <row r="165" spans="1:6" ht="15">
      <c r="A165" s="23"/>
      <c r="B165" s="23"/>
      <c r="C165" s="23"/>
      <c r="D165" s="13" t="s">
        <v>215</v>
      </c>
      <c r="E165" s="10">
        <f>SUM(E166:E170)</f>
        <v>0</v>
      </c>
      <c r="F165" s="10">
        <f>SUM(F166:F170)</f>
        <v>0</v>
      </c>
    </row>
    <row r="166" spans="1:6" ht="15">
      <c r="A166" s="23"/>
      <c r="B166" s="23"/>
      <c r="C166" s="23"/>
      <c r="D166" s="13" t="s">
        <v>23</v>
      </c>
      <c r="E166" s="11"/>
      <c r="F166" s="11"/>
    </row>
    <row r="167" spans="1:6" ht="15">
      <c r="A167" s="23"/>
      <c r="B167" s="23"/>
      <c r="C167" s="23"/>
      <c r="D167" s="13" t="s">
        <v>26</v>
      </c>
      <c r="E167" s="11"/>
      <c r="F167" s="11"/>
    </row>
    <row r="168" spans="1:6" ht="15">
      <c r="A168" s="23"/>
      <c r="B168" s="23"/>
      <c r="C168" s="23"/>
      <c r="D168" s="12" t="s">
        <v>29</v>
      </c>
      <c r="E168" s="11"/>
      <c r="F168" s="11"/>
    </row>
    <row r="169" spans="1:6" ht="15">
      <c r="A169" s="23"/>
      <c r="B169" s="23"/>
      <c r="C169" s="23"/>
      <c r="D169" s="12" t="s">
        <v>216</v>
      </c>
      <c r="E169" s="11"/>
      <c r="F169" s="11"/>
    </row>
    <row r="170" spans="1:6" ht="15">
      <c r="A170" s="23"/>
      <c r="B170" s="23"/>
      <c r="C170" s="23"/>
      <c r="D170" s="19" t="s">
        <v>217</v>
      </c>
      <c r="E170" s="11"/>
      <c r="F170" s="11"/>
    </row>
    <row r="171" spans="1:6" ht="15">
      <c r="A171" s="23"/>
      <c r="B171" s="23"/>
      <c r="C171" s="23"/>
      <c r="D171" s="13" t="s">
        <v>218</v>
      </c>
      <c r="E171" s="10">
        <f>SUM(E172:E177)</f>
        <v>0</v>
      </c>
      <c r="F171" s="10">
        <f>SUM(F172:F177)</f>
        <v>0</v>
      </c>
    </row>
    <row r="172" spans="1:6" ht="15">
      <c r="A172" s="23"/>
      <c r="B172" s="23"/>
      <c r="C172" s="23"/>
      <c r="D172" s="13" t="s">
        <v>23</v>
      </c>
      <c r="E172" s="11"/>
      <c r="F172" s="11"/>
    </row>
    <row r="173" spans="1:6" ht="15">
      <c r="A173" s="23"/>
      <c r="B173" s="23"/>
      <c r="C173" s="23"/>
      <c r="D173" s="13" t="s">
        <v>26</v>
      </c>
      <c r="E173" s="11"/>
      <c r="F173" s="11"/>
    </row>
    <row r="174" spans="1:6" ht="15">
      <c r="A174" s="23"/>
      <c r="B174" s="23"/>
      <c r="C174" s="23"/>
      <c r="D174" s="14" t="s">
        <v>29</v>
      </c>
      <c r="E174" s="11"/>
      <c r="F174" s="11"/>
    </row>
    <row r="175" spans="1:6" ht="15">
      <c r="A175" s="23"/>
      <c r="B175" s="23"/>
      <c r="C175" s="23"/>
      <c r="D175" s="12" t="s">
        <v>71</v>
      </c>
      <c r="E175" s="11"/>
      <c r="F175" s="11"/>
    </row>
    <row r="176" spans="1:6" ht="15">
      <c r="A176" s="23"/>
      <c r="B176" s="23"/>
      <c r="C176" s="23"/>
      <c r="D176" s="12" t="s">
        <v>50</v>
      </c>
      <c r="E176" s="11"/>
      <c r="F176" s="11"/>
    </row>
    <row r="177" spans="1:6" ht="15">
      <c r="A177" s="23"/>
      <c r="B177" s="23"/>
      <c r="C177" s="23"/>
      <c r="D177" s="12" t="s">
        <v>219</v>
      </c>
      <c r="E177" s="11"/>
      <c r="F177" s="11"/>
    </row>
    <row r="178" spans="1:6" ht="15">
      <c r="A178" s="23"/>
      <c r="B178" s="23"/>
      <c r="C178" s="23"/>
      <c r="D178" s="13" t="s">
        <v>220</v>
      </c>
      <c r="E178" s="10">
        <f>SUM(E179:E184)</f>
        <v>0</v>
      </c>
      <c r="F178" s="10">
        <f>SUM(F179:F184)</f>
        <v>0</v>
      </c>
    </row>
    <row r="179" spans="1:6" ht="15">
      <c r="A179" s="23"/>
      <c r="B179" s="23"/>
      <c r="C179" s="23"/>
      <c r="D179" s="13" t="s">
        <v>23</v>
      </c>
      <c r="E179" s="11"/>
      <c r="F179" s="11"/>
    </row>
    <row r="180" spans="1:6" ht="15">
      <c r="A180" s="23"/>
      <c r="B180" s="23"/>
      <c r="C180" s="23"/>
      <c r="D180" s="13" t="s">
        <v>26</v>
      </c>
      <c r="E180" s="11"/>
      <c r="F180" s="11"/>
    </row>
    <row r="181" spans="1:6" ht="15">
      <c r="A181" s="23"/>
      <c r="B181" s="23"/>
      <c r="C181" s="23"/>
      <c r="D181" s="12" t="s">
        <v>29</v>
      </c>
      <c r="E181" s="11"/>
      <c r="F181" s="11"/>
    </row>
    <row r="182" spans="1:6" ht="15">
      <c r="A182" s="23"/>
      <c r="B182" s="23"/>
      <c r="C182" s="23"/>
      <c r="D182" s="37" t="s">
        <v>221</v>
      </c>
      <c r="E182" s="11"/>
      <c r="F182" s="11"/>
    </row>
    <row r="183" spans="1:6" ht="15">
      <c r="A183" s="23"/>
      <c r="B183" s="23"/>
      <c r="C183" s="23"/>
      <c r="D183" s="13" t="s">
        <v>50</v>
      </c>
      <c r="E183" s="11"/>
      <c r="F183" s="11"/>
    </row>
    <row r="184" spans="1:6" ht="15">
      <c r="A184" s="23"/>
      <c r="B184" s="23"/>
      <c r="C184" s="23"/>
      <c r="D184" s="13" t="s">
        <v>222</v>
      </c>
      <c r="E184" s="11"/>
      <c r="F184" s="11"/>
    </row>
    <row r="185" spans="1:6" ht="15">
      <c r="A185" s="23"/>
      <c r="B185" s="23"/>
      <c r="C185" s="23"/>
      <c r="D185" s="13" t="s">
        <v>223</v>
      </c>
      <c r="E185" s="10">
        <f>SUM(E186:E191)</f>
        <v>0</v>
      </c>
      <c r="F185" s="10">
        <f>SUM(F186:F191)</f>
        <v>0</v>
      </c>
    </row>
    <row r="186" spans="1:6" ht="15">
      <c r="A186" s="23"/>
      <c r="B186" s="23"/>
      <c r="C186" s="23"/>
      <c r="D186" s="13" t="s">
        <v>23</v>
      </c>
      <c r="E186" s="11"/>
      <c r="F186" s="11"/>
    </row>
    <row r="187" spans="1:6" ht="15">
      <c r="A187" s="23"/>
      <c r="B187" s="23"/>
      <c r="C187" s="23"/>
      <c r="D187" s="12" t="s">
        <v>26</v>
      </c>
      <c r="E187" s="11"/>
      <c r="F187" s="11"/>
    </row>
    <row r="188" spans="1:6" ht="15">
      <c r="A188" s="23"/>
      <c r="B188" s="23"/>
      <c r="C188" s="23"/>
      <c r="D188" s="12" t="s">
        <v>29</v>
      </c>
      <c r="E188" s="11"/>
      <c r="F188" s="11"/>
    </row>
    <row r="189" spans="1:6" ht="15">
      <c r="A189" s="23"/>
      <c r="B189" s="23"/>
      <c r="C189" s="23"/>
      <c r="D189" s="12" t="s">
        <v>224</v>
      </c>
      <c r="E189" s="11"/>
      <c r="F189" s="11"/>
    </row>
    <row r="190" spans="1:6" ht="15">
      <c r="A190" s="23"/>
      <c r="B190" s="23"/>
      <c r="C190" s="23"/>
      <c r="D190" s="13" t="s">
        <v>50</v>
      </c>
      <c r="E190" s="11"/>
      <c r="F190" s="11"/>
    </row>
    <row r="191" spans="1:6" ht="15">
      <c r="A191" s="23"/>
      <c r="B191" s="23"/>
      <c r="C191" s="23"/>
      <c r="D191" s="13" t="s">
        <v>225</v>
      </c>
      <c r="E191" s="11"/>
      <c r="F191" s="11"/>
    </row>
    <row r="192" spans="1:6" ht="15">
      <c r="A192" s="23"/>
      <c r="B192" s="23"/>
      <c r="C192" s="23"/>
      <c r="D192" s="13" t="s">
        <v>226</v>
      </c>
      <c r="E192" s="10">
        <f>SUM(E193:E198)</f>
        <v>0</v>
      </c>
      <c r="F192" s="10">
        <f>SUM(F193:F198)</f>
        <v>0</v>
      </c>
    </row>
    <row r="193" spans="1:6" ht="15">
      <c r="A193" s="23"/>
      <c r="B193" s="23"/>
      <c r="C193" s="23"/>
      <c r="D193" s="12" t="s">
        <v>23</v>
      </c>
      <c r="E193" s="11"/>
      <c r="F193" s="11"/>
    </row>
    <row r="194" spans="1:6" ht="15">
      <c r="A194" s="23"/>
      <c r="B194" s="23"/>
      <c r="C194" s="23"/>
      <c r="D194" s="12" t="s">
        <v>26</v>
      </c>
      <c r="E194" s="11"/>
      <c r="F194" s="11"/>
    </row>
    <row r="195" spans="1:6" ht="15">
      <c r="A195" s="23"/>
      <c r="B195" s="23"/>
      <c r="C195" s="23"/>
      <c r="D195" s="12" t="s">
        <v>29</v>
      </c>
      <c r="E195" s="11"/>
      <c r="F195" s="11"/>
    </row>
    <row r="196" spans="1:6" ht="15">
      <c r="A196" s="23"/>
      <c r="B196" s="23"/>
      <c r="C196" s="23"/>
      <c r="D196" s="36" t="s">
        <v>227</v>
      </c>
      <c r="E196" s="11"/>
      <c r="F196" s="11"/>
    </row>
    <row r="197" spans="1:6" ht="15">
      <c r="A197" s="23"/>
      <c r="B197" s="23"/>
      <c r="C197" s="23"/>
      <c r="D197" s="12" t="s">
        <v>50</v>
      </c>
      <c r="E197" s="11"/>
      <c r="F197" s="11"/>
    </row>
    <row r="198" spans="1:6" ht="15">
      <c r="A198" s="23"/>
      <c r="B198" s="23"/>
      <c r="C198" s="23"/>
      <c r="D198" s="13" t="s">
        <v>228</v>
      </c>
      <c r="E198" s="11"/>
      <c r="F198" s="11"/>
    </row>
    <row r="199" spans="1:6" ht="15">
      <c r="A199" s="23"/>
      <c r="B199" s="23"/>
      <c r="C199" s="23"/>
      <c r="D199" s="13" t="s">
        <v>229</v>
      </c>
      <c r="E199" s="10">
        <f>SUM(E200:E204)</f>
        <v>0</v>
      </c>
      <c r="F199" s="10">
        <f>SUM(F200:F204)</f>
        <v>0</v>
      </c>
    </row>
    <row r="200" spans="1:6" ht="15">
      <c r="A200" s="23"/>
      <c r="B200" s="23"/>
      <c r="C200" s="23"/>
      <c r="D200" s="14" t="s">
        <v>23</v>
      </c>
      <c r="E200" s="11"/>
      <c r="F200" s="11"/>
    </row>
    <row r="201" spans="1:6" ht="15">
      <c r="A201" s="23"/>
      <c r="B201" s="23"/>
      <c r="C201" s="23"/>
      <c r="D201" s="12" t="s">
        <v>26</v>
      </c>
      <c r="E201" s="11"/>
      <c r="F201" s="11"/>
    </row>
    <row r="202" spans="1:6" ht="15">
      <c r="A202" s="23"/>
      <c r="B202" s="23"/>
      <c r="C202" s="23"/>
      <c r="D202" s="12" t="s">
        <v>29</v>
      </c>
      <c r="E202" s="11"/>
      <c r="F202" s="11"/>
    </row>
    <row r="203" spans="1:6" ht="15">
      <c r="A203" s="23"/>
      <c r="B203" s="23"/>
      <c r="C203" s="23"/>
      <c r="D203" s="12" t="s">
        <v>50</v>
      </c>
      <c r="E203" s="11"/>
      <c r="F203" s="11"/>
    </row>
    <row r="204" spans="1:6" ht="15">
      <c r="A204" s="23"/>
      <c r="B204" s="23"/>
      <c r="C204" s="23"/>
      <c r="D204" s="13" t="s">
        <v>230</v>
      </c>
      <c r="E204" s="11"/>
      <c r="F204" s="11"/>
    </row>
    <row r="205" spans="1:6" ht="15">
      <c r="A205" s="23"/>
      <c r="B205" s="23"/>
      <c r="C205" s="23"/>
      <c r="D205" s="13" t="s">
        <v>231</v>
      </c>
      <c r="E205" s="10">
        <f>SUM(E206:E212)</f>
        <v>0</v>
      </c>
      <c r="F205" s="10">
        <f>SUM(F206:F212)</f>
        <v>0</v>
      </c>
    </row>
    <row r="206" spans="1:6" ht="15">
      <c r="A206" s="23"/>
      <c r="B206" s="23"/>
      <c r="C206" s="23"/>
      <c r="D206" s="13" t="s">
        <v>23</v>
      </c>
      <c r="E206" s="11"/>
      <c r="F206" s="11"/>
    </row>
    <row r="207" spans="1:6" ht="15">
      <c r="A207" s="23"/>
      <c r="B207" s="23"/>
      <c r="C207" s="23"/>
      <c r="D207" s="12" t="s">
        <v>26</v>
      </c>
      <c r="E207" s="11"/>
      <c r="F207" s="11"/>
    </row>
    <row r="208" spans="1:6" ht="15">
      <c r="A208" s="23"/>
      <c r="B208" s="23"/>
      <c r="C208" s="23"/>
      <c r="D208" s="12" t="s">
        <v>29</v>
      </c>
      <c r="E208" s="11"/>
      <c r="F208" s="11"/>
    </row>
    <row r="209" spans="1:6" ht="15">
      <c r="A209" s="23"/>
      <c r="B209" s="23"/>
      <c r="C209" s="23"/>
      <c r="D209" s="36" t="s">
        <v>232</v>
      </c>
      <c r="E209" s="11"/>
      <c r="F209" s="11"/>
    </row>
    <row r="210" spans="1:6" ht="15">
      <c r="A210" s="23"/>
      <c r="B210" s="23"/>
      <c r="C210" s="23"/>
      <c r="D210" s="36" t="s">
        <v>233</v>
      </c>
      <c r="E210" s="11"/>
      <c r="F210" s="11"/>
    </row>
    <row r="211" spans="1:6" ht="15">
      <c r="A211" s="23"/>
      <c r="B211" s="23"/>
      <c r="C211" s="23"/>
      <c r="D211" s="12" t="s">
        <v>50</v>
      </c>
      <c r="E211" s="11"/>
      <c r="F211" s="11"/>
    </row>
    <row r="212" spans="1:6" ht="15">
      <c r="A212" s="23"/>
      <c r="B212" s="23"/>
      <c r="C212" s="23"/>
      <c r="D212" s="13" t="s">
        <v>234</v>
      </c>
      <c r="E212" s="11"/>
      <c r="F212" s="11"/>
    </row>
    <row r="213" spans="1:6" ht="15">
      <c r="A213" s="23"/>
      <c r="B213" s="23"/>
      <c r="C213" s="23"/>
      <c r="D213" s="13" t="s">
        <v>235</v>
      </c>
      <c r="E213" s="10">
        <f>SUM(E214:E218)</f>
        <v>0</v>
      </c>
      <c r="F213" s="10">
        <f>SUM(F214:F218)</f>
        <v>0</v>
      </c>
    </row>
    <row r="214" spans="1:6" ht="15">
      <c r="A214" s="23"/>
      <c r="B214" s="23"/>
      <c r="C214" s="23"/>
      <c r="D214" s="13" t="s">
        <v>23</v>
      </c>
      <c r="E214" s="11"/>
      <c r="F214" s="11"/>
    </row>
    <row r="215" spans="1:6" ht="15">
      <c r="A215" s="23"/>
      <c r="B215" s="23"/>
      <c r="C215" s="23"/>
      <c r="D215" s="14" t="s">
        <v>26</v>
      </c>
      <c r="E215" s="11"/>
      <c r="F215" s="11"/>
    </row>
    <row r="216" spans="1:6" ht="15">
      <c r="A216" s="23"/>
      <c r="B216" s="23"/>
      <c r="C216" s="23"/>
      <c r="D216" s="12" t="s">
        <v>29</v>
      </c>
      <c r="E216" s="11"/>
      <c r="F216" s="11"/>
    </row>
    <row r="217" spans="1:6" ht="15">
      <c r="A217" s="23"/>
      <c r="B217" s="23"/>
      <c r="C217" s="23"/>
      <c r="D217" s="12" t="s">
        <v>50</v>
      </c>
      <c r="E217" s="11"/>
      <c r="F217" s="11"/>
    </row>
    <row r="218" spans="1:6" ht="15">
      <c r="A218" s="23"/>
      <c r="B218" s="23"/>
      <c r="C218" s="23"/>
      <c r="D218" s="12" t="s">
        <v>236</v>
      </c>
      <c r="E218" s="11"/>
      <c r="F218" s="11"/>
    </row>
    <row r="219" spans="1:6" ht="15">
      <c r="A219" s="23"/>
      <c r="B219" s="23"/>
      <c r="C219" s="23"/>
      <c r="D219" s="13" t="s">
        <v>237</v>
      </c>
      <c r="E219" s="10">
        <f>SUM(E220:E224)</f>
        <v>0</v>
      </c>
      <c r="F219" s="10">
        <f>SUM(F220:F224)</f>
        <v>0</v>
      </c>
    </row>
    <row r="220" spans="1:6" ht="15">
      <c r="A220" s="23"/>
      <c r="B220" s="23"/>
      <c r="C220" s="23"/>
      <c r="D220" s="13" t="s">
        <v>23</v>
      </c>
      <c r="E220" s="11"/>
      <c r="F220" s="11"/>
    </row>
    <row r="221" spans="1:6" ht="15">
      <c r="A221" s="23"/>
      <c r="B221" s="23"/>
      <c r="C221" s="23"/>
      <c r="D221" s="13" t="s">
        <v>26</v>
      </c>
      <c r="E221" s="11"/>
      <c r="F221" s="11"/>
    </row>
    <row r="222" spans="1:6" ht="15">
      <c r="A222" s="23"/>
      <c r="B222" s="23"/>
      <c r="C222" s="23"/>
      <c r="D222" s="12" t="s">
        <v>29</v>
      </c>
      <c r="E222" s="11"/>
      <c r="F222" s="11"/>
    </row>
    <row r="223" spans="1:6" ht="15">
      <c r="A223" s="23"/>
      <c r="B223" s="23"/>
      <c r="C223" s="23"/>
      <c r="D223" s="12" t="s">
        <v>50</v>
      </c>
      <c r="E223" s="11"/>
      <c r="F223" s="11"/>
    </row>
    <row r="224" spans="1:6" ht="15">
      <c r="A224" s="23"/>
      <c r="B224" s="23"/>
      <c r="C224" s="23"/>
      <c r="D224" s="12" t="s">
        <v>238</v>
      </c>
      <c r="E224" s="11"/>
      <c r="F224" s="11"/>
    </row>
    <row r="225" spans="1:6" ht="15">
      <c r="A225" s="23"/>
      <c r="B225" s="23"/>
      <c r="C225" s="23"/>
      <c r="D225" s="36" t="s">
        <v>239</v>
      </c>
      <c r="E225" s="10">
        <f>SUM(E226:E230)</f>
        <v>0</v>
      </c>
      <c r="F225" s="10">
        <f>SUM(F226:F230)</f>
        <v>0</v>
      </c>
    </row>
    <row r="226" spans="1:6" ht="15">
      <c r="A226" s="23"/>
      <c r="B226" s="23"/>
      <c r="C226" s="23"/>
      <c r="D226" s="36" t="s">
        <v>23</v>
      </c>
      <c r="E226" s="11"/>
      <c r="F226" s="11"/>
    </row>
    <row r="227" spans="1:6" ht="15">
      <c r="A227" s="23"/>
      <c r="B227" s="23"/>
      <c r="C227" s="23"/>
      <c r="D227" s="36" t="s">
        <v>26</v>
      </c>
      <c r="E227" s="11"/>
      <c r="F227" s="11"/>
    </row>
    <row r="228" spans="1:6" ht="15">
      <c r="A228" s="23"/>
      <c r="B228" s="23"/>
      <c r="C228" s="23"/>
      <c r="D228" s="36" t="s">
        <v>29</v>
      </c>
      <c r="E228" s="11"/>
      <c r="F228" s="11"/>
    </row>
    <row r="229" spans="1:6" ht="15">
      <c r="A229" s="23"/>
      <c r="B229" s="23"/>
      <c r="C229" s="23"/>
      <c r="D229" s="36" t="s">
        <v>50</v>
      </c>
      <c r="E229" s="11"/>
      <c r="F229" s="11"/>
    </row>
    <row r="230" spans="1:6" ht="15">
      <c r="A230" s="23"/>
      <c r="B230" s="23"/>
      <c r="C230" s="23"/>
      <c r="D230" s="36" t="s">
        <v>240</v>
      </c>
      <c r="E230" s="11"/>
      <c r="F230" s="11"/>
    </row>
    <row r="231" spans="1:6" ht="15">
      <c r="A231" s="23"/>
      <c r="B231" s="23"/>
      <c r="C231" s="23"/>
      <c r="D231" s="36" t="s">
        <v>241</v>
      </c>
      <c r="E231" s="10">
        <f>SUM(E232:E243)</f>
        <v>0</v>
      </c>
      <c r="F231" s="10">
        <f>SUM(F232:F243)</f>
        <v>0</v>
      </c>
    </row>
    <row r="232" spans="1:6" ht="15">
      <c r="A232" s="23"/>
      <c r="B232" s="23"/>
      <c r="C232" s="23"/>
      <c r="D232" s="36" t="s">
        <v>23</v>
      </c>
      <c r="E232" s="11"/>
      <c r="F232" s="11"/>
    </row>
    <row r="233" spans="1:6" ht="15">
      <c r="A233" s="23"/>
      <c r="B233" s="23"/>
      <c r="C233" s="23"/>
      <c r="D233" s="36" t="s">
        <v>26</v>
      </c>
      <c r="E233" s="11"/>
      <c r="F233" s="11"/>
    </row>
    <row r="234" spans="1:6" ht="15">
      <c r="A234" s="23"/>
      <c r="B234" s="23"/>
      <c r="C234" s="23"/>
      <c r="D234" s="36" t="s">
        <v>29</v>
      </c>
      <c r="E234" s="11"/>
      <c r="F234" s="11"/>
    </row>
    <row r="235" spans="1:6" ht="15">
      <c r="A235" s="23"/>
      <c r="B235" s="23"/>
      <c r="C235" s="23"/>
      <c r="D235" s="36" t="s">
        <v>242</v>
      </c>
      <c r="E235" s="11"/>
      <c r="F235" s="11"/>
    </row>
    <row r="236" spans="1:6" ht="15">
      <c r="A236" s="23"/>
      <c r="B236" s="23"/>
      <c r="C236" s="23"/>
      <c r="D236" s="37" t="s">
        <v>243</v>
      </c>
      <c r="E236" s="11"/>
      <c r="F236" s="11"/>
    </row>
    <row r="237" spans="1:6" ht="15">
      <c r="A237" s="23"/>
      <c r="B237" s="23"/>
      <c r="C237" s="23"/>
      <c r="D237" s="36" t="s">
        <v>158</v>
      </c>
      <c r="E237" s="11"/>
      <c r="F237" s="11"/>
    </row>
    <row r="238" spans="1:6" ht="15">
      <c r="A238" s="23"/>
      <c r="B238" s="23"/>
      <c r="C238" s="23"/>
      <c r="D238" s="36" t="s">
        <v>244</v>
      </c>
      <c r="E238" s="11"/>
      <c r="F238" s="11"/>
    </row>
    <row r="239" spans="1:6" ht="15">
      <c r="A239" s="23"/>
      <c r="B239" s="23"/>
      <c r="C239" s="23"/>
      <c r="D239" s="36" t="s">
        <v>245</v>
      </c>
      <c r="E239" s="11"/>
      <c r="F239" s="11"/>
    </row>
    <row r="240" spans="1:6" ht="15">
      <c r="A240" s="23"/>
      <c r="B240" s="23"/>
      <c r="C240" s="23"/>
      <c r="D240" s="36" t="s">
        <v>246</v>
      </c>
      <c r="E240" s="11"/>
      <c r="F240" s="11"/>
    </row>
    <row r="241" spans="1:6" ht="15">
      <c r="A241" s="23"/>
      <c r="B241" s="23"/>
      <c r="C241" s="23"/>
      <c r="D241" s="36" t="s">
        <v>247</v>
      </c>
      <c r="E241" s="11"/>
      <c r="F241" s="11"/>
    </row>
    <row r="242" spans="1:6" ht="15">
      <c r="A242" s="23"/>
      <c r="B242" s="23"/>
      <c r="C242" s="23"/>
      <c r="D242" s="36" t="s">
        <v>50</v>
      </c>
      <c r="E242" s="11"/>
      <c r="F242" s="11"/>
    </row>
    <row r="243" spans="1:6" ht="15">
      <c r="A243" s="23"/>
      <c r="B243" s="23"/>
      <c r="C243" s="23"/>
      <c r="D243" s="36" t="s">
        <v>248</v>
      </c>
      <c r="E243" s="11"/>
      <c r="F243" s="11"/>
    </row>
    <row r="244" spans="1:6" ht="15">
      <c r="A244" s="23"/>
      <c r="B244" s="23"/>
      <c r="C244" s="23"/>
      <c r="D244" s="13" t="s">
        <v>249</v>
      </c>
      <c r="E244" s="10">
        <f>SUM(E245:E246)</f>
        <v>0</v>
      </c>
      <c r="F244" s="10">
        <f>SUM(F245:F246)</f>
        <v>0</v>
      </c>
    </row>
    <row r="245" spans="1:6" ht="15">
      <c r="A245" s="23"/>
      <c r="B245" s="23"/>
      <c r="C245" s="23"/>
      <c r="D245" s="13" t="s">
        <v>250</v>
      </c>
      <c r="E245" s="11"/>
      <c r="F245" s="11"/>
    </row>
    <row r="246" spans="1:6" ht="15">
      <c r="A246" s="23"/>
      <c r="B246" s="23"/>
      <c r="C246" s="23"/>
      <c r="D246" s="13" t="s">
        <v>251</v>
      </c>
      <c r="E246" s="11"/>
      <c r="F246" s="11"/>
    </row>
    <row r="247" spans="1:6" ht="15">
      <c r="A247" s="23"/>
      <c r="B247" s="23"/>
      <c r="C247" s="23"/>
      <c r="D247" s="9" t="s">
        <v>252</v>
      </c>
      <c r="E247" s="10">
        <f>E248+E249</f>
        <v>0</v>
      </c>
      <c r="F247" s="10">
        <f>F248+F249</f>
        <v>0</v>
      </c>
    </row>
    <row r="248" spans="1:6" ht="15">
      <c r="A248" s="23"/>
      <c r="B248" s="23"/>
      <c r="C248" s="23"/>
      <c r="D248" s="12" t="s">
        <v>253</v>
      </c>
      <c r="E248" s="11"/>
      <c r="F248" s="11"/>
    </row>
    <row r="249" spans="1:6" ht="15">
      <c r="A249" s="23"/>
      <c r="B249" s="23"/>
      <c r="C249" s="23"/>
      <c r="D249" s="12" t="s">
        <v>254</v>
      </c>
      <c r="E249" s="11"/>
      <c r="F249" s="11"/>
    </row>
    <row r="250" spans="1:6" ht="15">
      <c r="A250" s="23"/>
      <c r="B250" s="23"/>
      <c r="C250" s="23"/>
      <c r="D250" s="9" t="s">
        <v>255</v>
      </c>
      <c r="E250" s="10">
        <f>E251+E261</f>
        <v>0</v>
      </c>
      <c r="F250" s="10">
        <f>F251+F261</f>
        <v>0</v>
      </c>
    </row>
    <row r="251" spans="1:6" ht="15">
      <c r="A251" s="23"/>
      <c r="B251" s="23"/>
      <c r="C251" s="23"/>
      <c r="D251" s="13" t="s">
        <v>256</v>
      </c>
      <c r="E251" s="10">
        <f>SUM(E252:E260)</f>
        <v>0</v>
      </c>
      <c r="F251" s="10">
        <f>SUM(F252:F260)</f>
        <v>0</v>
      </c>
    </row>
    <row r="252" spans="1:6" ht="15">
      <c r="A252" s="23"/>
      <c r="B252" s="23"/>
      <c r="C252" s="23"/>
      <c r="D252" s="13" t="s">
        <v>257</v>
      </c>
      <c r="E252" s="11"/>
      <c r="F252" s="11"/>
    </row>
    <row r="253" spans="1:6" ht="15">
      <c r="A253" s="23"/>
      <c r="B253" s="23"/>
      <c r="C253" s="23"/>
      <c r="D253" s="12" t="s">
        <v>258</v>
      </c>
      <c r="E253" s="11"/>
      <c r="F253" s="11"/>
    </row>
    <row r="254" spans="1:6" ht="15">
      <c r="A254" s="23"/>
      <c r="B254" s="23"/>
      <c r="C254" s="23"/>
      <c r="D254" s="12" t="s">
        <v>259</v>
      </c>
      <c r="E254" s="11"/>
      <c r="F254" s="11"/>
    </row>
    <row r="255" spans="1:6" ht="15">
      <c r="A255" s="23"/>
      <c r="B255" s="23"/>
      <c r="C255" s="23"/>
      <c r="D255" s="12" t="s">
        <v>260</v>
      </c>
      <c r="E255" s="11"/>
      <c r="F255" s="11"/>
    </row>
    <row r="256" spans="1:6" ht="15">
      <c r="A256" s="23"/>
      <c r="B256" s="23"/>
      <c r="C256" s="23"/>
      <c r="D256" s="13" t="s">
        <v>261</v>
      </c>
      <c r="E256" s="11"/>
      <c r="F256" s="11"/>
    </row>
    <row r="257" spans="1:6" ht="15">
      <c r="A257" s="23"/>
      <c r="B257" s="23"/>
      <c r="C257" s="23"/>
      <c r="D257" s="13" t="s">
        <v>262</v>
      </c>
      <c r="E257" s="11"/>
      <c r="F257" s="11"/>
    </row>
    <row r="258" spans="1:6" ht="15">
      <c r="A258" s="23"/>
      <c r="B258" s="23"/>
      <c r="C258" s="23"/>
      <c r="D258" s="13" t="s">
        <v>263</v>
      </c>
      <c r="E258" s="11"/>
      <c r="F258" s="11"/>
    </row>
    <row r="259" spans="1:6" ht="15">
      <c r="A259" s="23"/>
      <c r="B259" s="23"/>
      <c r="C259" s="23"/>
      <c r="D259" s="13" t="s">
        <v>264</v>
      </c>
      <c r="E259" s="11"/>
      <c r="F259" s="11"/>
    </row>
    <row r="260" spans="1:6" ht="15">
      <c r="A260" s="23"/>
      <c r="B260" s="23"/>
      <c r="C260" s="23"/>
      <c r="D260" s="13" t="s">
        <v>265</v>
      </c>
      <c r="E260" s="11"/>
      <c r="F260" s="11"/>
    </row>
    <row r="261" spans="1:6" ht="15">
      <c r="A261" s="23"/>
      <c r="B261" s="23"/>
      <c r="C261" s="23"/>
      <c r="D261" s="13" t="s">
        <v>266</v>
      </c>
      <c r="E261" s="11"/>
      <c r="F261" s="11"/>
    </row>
    <row r="262" spans="1:6" ht="15">
      <c r="A262" s="23"/>
      <c r="B262" s="23"/>
      <c r="C262" s="23"/>
      <c r="D262" s="9" t="s">
        <v>267</v>
      </c>
      <c r="E262" s="10">
        <f>E263+E266+E275+E282+E290+E299+E315+E325+E335+E343+E349</f>
        <v>3.5</v>
      </c>
      <c r="F262" s="10">
        <f>F263+F266+F275+F282+F290+F299+F315+F325+F335+F343+F349</f>
        <v>3.5</v>
      </c>
    </row>
    <row r="263" spans="1:6" ht="15">
      <c r="A263" s="23"/>
      <c r="B263" s="23"/>
      <c r="C263" s="23"/>
      <c r="D263" s="12" t="s">
        <v>268</v>
      </c>
      <c r="E263" s="10">
        <f>SUM(E264:E265)</f>
        <v>0</v>
      </c>
      <c r="F263" s="10">
        <f>SUM(F264:F265)</f>
        <v>0</v>
      </c>
    </row>
    <row r="264" spans="1:6" ht="15">
      <c r="A264" s="23"/>
      <c r="B264" s="23"/>
      <c r="C264" s="23"/>
      <c r="D264" s="12" t="s">
        <v>269</v>
      </c>
      <c r="E264" s="11"/>
      <c r="F264" s="11"/>
    </row>
    <row r="265" spans="1:6" ht="15">
      <c r="A265" s="23"/>
      <c r="B265" s="23"/>
      <c r="C265" s="23"/>
      <c r="D265" s="13" t="s">
        <v>270</v>
      </c>
      <c r="E265" s="11"/>
      <c r="F265" s="11"/>
    </row>
    <row r="266" spans="1:6" ht="15">
      <c r="A266" s="23"/>
      <c r="B266" s="23"/>
      <c r="C266" s="23"/>
      <c r="D266" s="13" t="s">
        <v>271</v>
      </c>
      <c r="E266" s="10">
        <f>SUM(E267:E274)</f>
        <v>0</v>
      </c>
      <c r="F266" s="10">
        <f>SUM(F267:F274)</f>
        <v>0</v>
      </c>
    </row>
    <row r="267" spans="1:6" ht="15">
      <c r="A267" s="23"/>
      <c r="B267" s="23"/>
      <c r="C267" s="23"/>
      <c r="D267" s="13" t="s">
        <v>23</v>
      </c>
      <c r="E267" s="11"/>
      <c r="F267" s="11"/>
    </row>
    <row r="268" spans="1:6" ht="15">
      <c r="A268" s="23"/>
      <c r="B268" s="23"/>
      <c r="C268" s="23"/>
      <c r="D268" s="13" t="s">
        <v>26</v>
      </c>
      <c r="E268" s="11"/>
      <c r="F268" s="11"/>
    </row>
    <row r="269" spans="1:6" ht="15">
      <c r="A269" s="23"/>
      <c r="B269" s="23"/>
      <c r="C269" s="23"/>
      <c r="D269" s="13" t="s">
        <v>29</v>
      </c>
      <c r="E269" s="11"/>
      <c r="F269" s="11"/>
    </row>
    <row r="270" spans="1:6" ht="15">
      <c r="A270" s="23"/>
      <c r="B270" s="23"/>
      <c r="C270" s="23"/>
      <c r="D270" s="13" t="s">
        <v>158</v>
      </c>
      <c r="E270" s="11"/>
      <c r="F270" s="11"/>
    </row>
    <row r="271" spans="1:6" ht="15">
      <c r="A271" s="23"/>
      <c r="B271" s="23"/>
      <c r="C271" s="23"/>
      <c r="D271" s="39" t="s">
        <v>272</v>
      </c>
      <c r="E271" s="11"/>
      <c r="F271" s="11"/>
    </row>
    <row r="272" spans="1:6" ht="15">
      <c r="A272" s="23"/>
      <c r="B272" s="23"/>
      <c r="C272" s="23"/>
      <c r="D272" s="40" t="s">
        <v>273</v>
      </c>
      <c r="E272" s="11"/>
      <c r="F272" s="11"/>
    </row>
    <row r="273" spans="1:6" ht="15">
      <c r="A273" s="23"/>
      <c r="B273" s="23"/>
      <c r="C273" s="23"/>
      <c r="D273" s="13" t="s">
        <v>50</v>
      </c>
      <c r="E273" s="11"/>
      <c r="F273" s="11"/>
    </row>
    <row r="274" spans="1:6" ht="15">
      <c r="A274" s="23"/>
      <c r="B274" s="23"/>
      <c r="C274" s="23"/>
      <c r="D274" s="13" t="s">
        <v>274</v>
      </c>
      <c r="E274" s="11"/>
      <c r="F274" s="11"/>
    </row>
    <row r="275" spans="1:6" ht="15">
      <c r="A275" s="23"/>
      <c r="B275" s="23"/>
      <c r="C275" s="23"/>
      <c r="D275" s="12" t="s">
        <v>275</v>
      </c>
      <c r="E275" s="10">
        <f>SUM(E276:E281)</f>
        <v>0</v>
      </c>
      <c r="F275" s="10">
        <f>SUM(F276:F281)</f>
        <v>0</v>
      </c>
    </row>
    <row r="276" spans="1:6" ht="15">
      <c r="A276" s="23"/>
      <c r="B276" s="23"/>
      <c r="C276" s="23"/>
      <c r="D276" s="12" t="s">
        <v>23</v>
      </c>
      <c r="E276" s="11"/>
      <c r="F276" s="11"/>
    </row>
    <row r="277" spans="1:6" ht="15">
      <c r="A277" s="23"/>
      <c r="B277" s="23"/>
      <c r="C277" s="23"/>
      <c r="D277" s="12" t="s">
        <v>26</v>
      </c>
      <c r="E277" s="11"/>
      <c r="F277" s="11"/>
    </row>
    <row r="278" spans="1:6" ht="15">
      <c r="A278" s="23"/>
      <c r="B278" s="23"/>
      <c r="C278" s="23"/>
      <c r="D278" s="13" t="s">
        <v>29</v>
      </c>
      <c r="E278" s="11"/>
      <c r="F278" s="11"/>
    </row>
    <row r="279" spans="1:6" ht="15">
      <c r="A279" s="23"/>
      <c r="B279" s="23"/>
      <c r="C279" s="23"/>
      <c r="D279" s="13" t="s">
        <v>276</v>
      </c>
      <c r="E279" s="11"/>
      <c r="F279" s="11"/>
    </row>
    <row r="280" spans="1:6" ht="15">
      <c r="A280" s="23"/>
      <c r="B280" s="23"/>
      <c r="C280" s="23"/>
      <c r="D280" s="13" t="s">
        <v>50</v>
      </c>
      <c r="E280" s="11"/>
      <c r="F280" s="11"/>
    </row>
    <row r="281" spans="1:6" ht="15">
      <c r="A281" s="23"/>
      <c r="B281" s="23"/>
      <c r="C281" s="23"/>
      <c r="D281" s="14" t="s">
        <v>277</v>
      </c>
      <c r="E281" s="11"/>
      <c r="F281" s="11"/>
    </row>
    <row r="282" spans="1:6" ht="15">
      <c r="A282" s="23"/>
      <c r="B282" s="23"/>
      <c r="C282" s="23"/>
      <c r="D282" s="12" t="s">
        <v>278</v>
      </c>
      <c r="E282" s="10">
        <f>SUM(E283:E289)</f>
        <v>0</v>
      </c>
      <c r="F282" s="10">
        <f>SUM(F283:F289)</f>
        <v>0</v>
      </c>
    </row>
    <row r="283" spans="1:6" ht="15">
      <c r="A283" s="23"/>
      <c r="B283" s="23"/>
      <c r="C283" s="23"/>
      <c r="D283" s="12" t="s">
        <v>23</v>
      </c>
      <c r="E283" s="11"/>
      <c r="F283" s="11"/>
    </row>
    <row r="284" spans="1:6" ht="15">
      <c r="A284" s="23"/>
      <c r="B284" s="23"/>
      <c r="C284" s="23"/>
      <c r="D284" s="12" t="s">
        <v>26</v>
      </c>
      <c r="E284" s="11"/>
      <c r="F284" s="11"/>
    </row>
    <row r="285" spans="1:6" ht="15">
      <c r="A285" s="23"/>
      <c r="B285" s="23"/>
      <c r="C285" s="23"/>
      <c r="D285" s="13" t="s">
        <v>29</v>
      </c>
      <c r="E285" s="11"/>
      <c r="F285" s="11"/>
    </row>
    <row r="286" spans="1:6" ht="15">
      <c r="A286" s="23"/>
      <c r="B286" s="23"/>
      <c r="C286" s="23"/>
      <c r="D286" s="13" t="s">
        <v>279</v>
      </c>
      <c r="E286" s="11"/>
      <c r="F286" s="11"/>
    </row>
    <row r="287" spans="1:6" ht="15">
      <c r="A287" s="23"/>
      <c r="B287" s="23"/>
      <c r="C287" s="23"/>
      <c r="D287" s="41" t="s">
        <v>280</v>
      </c>
      <c r="E287" s="11"/>
      <c r="F287" s="11"/>
    </row>
    <row r="288" spans="1:6" ht="15">
      <c r="A288" s="23"/>
      <c r="B288" s="23"/>
      <c r="C288" s="23"/>
      <c r="D288" s="13" t="s">
        <v>50</v>
      </c>
      <c r="E288" s="11"/>
      <c r="F288" s="11"/>
    </row>
    <row r="289" spans="1:6" ht="15">
      <c r="A289" s="23"/>
      <c r="B289" s="23"/>
      <c r="C289" s="23"/>
      <c r="D289" s="13" t="s">
        <v>281</v>
      </c>
      <c r="E289" s="11"/>
      <c r="F289" s="11"/>
    </row>
    <row r="290" spans="1:6" ht="15">
      <c r="A290" s="23"/>
      <c r="B290" s="23"/>
      <c r="C290" s="23"/>
      <c r="D290" s="14" t="s">
        <v>282</v>
      </c>
      <c r="E290" s="10">
        <f>SUM(E291:E298)</f>
        <v>0</v>
      </c>
      <c r="F290" s="10">
        <f>SUM(F291:F298)</f>
        <v>0</v>
      </c>
    </row>
    <row r="291" spans="1:6" ht="15">
      <c r="A291" s="23"/>
      <c r="B291" s="23"/>
      <c r="C291" s="23"/>
      <c r="D291" s="12" t="s">
        <v>23</v>
      </c>
      <c r="E291" s="11"/>
      <c r="F291" s="11"/>
    </row>
    <row r="292" spans="1:6" ht="15">
      <c r="A292" s="23"/>
      <c r="B292" s="23"/>
      <c r="C292" s="23"/>
      <c r="D292" s="12" t="s">
        <v>26</v>
      </c>
      <c r="E292" s="11"/>
      <c r="F292" s="11"/>
    </row>
    <row r="293" spans="1:6" ht="15">
      <c r="A293" s="23"/>
      <c r="B293" s="23"/>
      <c r="C293" s="23"/>
      <c r="D293" s="12" t="s">
        <v>29</v>
      </c>
      <c r="E293" s="11"/>
      <c r="F293" s="11"/>
    </row>
    <row r="294" spans="1:6" ht="15">
      <c r="A294" s="23"/>
      <c r="B294" s="23"/>
      <c r="C294" s="23"/>
      <c r="D294" s="13" t="s">
        <v>283</v>
      </c>
      <c r="E294" s="11"/>
      <c r="F294" s="11"/>
    </row>
    <row r="295" spans="1:6" ht="15">
      <c r="A295" s="23"/>
      <c r="B295" s="23"/>
      <c r="C295" s="23"/>
      <c r="D295" s="13" t="s">
        <v>284</v>
      </c>
      <c r="E295" s="11"/>
      <c r="F295" s="11"/>
    </row>
    <row r="296" spans="1:6" ht="15">
      <c r="A296" s="23"/>
      <c r="B296" s="23"/>
      <c r="C296" s="23"/>
      <c r="D296" s="13" t="s">
        <v>285</v>
      </c>
      <c r="E296" s="11"/>
      <c r="F296" s="11"/>
    </row>
    <row r="297" spans="1:6" ht="15">
      <c r="A297" s="23"/>
      <c r="B297" s="23"/>
      <c r="C297" s="23"/>
      <c r="D297" s="12" t="s">
        <v>50</v>
      </c>
      <c r="E297" s="11"/>
      <c r="F297" s="11"/>
    </row>
    <row r="298" spans="1:6" ht="15">
      <c r="A298" s="23"/>
      <c r="B298" s="23"/>
      <c r="C298" s="23"/>
      <c r="D298" s="12" t="s">
        <v>286</v>
      </c>
      <c r="E298" s="11"/>
      <c r="F298" s="11"/>
    </row>
    <row r="299" spans="1:6" ht="15">
      <c r="A299" s="23"/>
      <c r="B299" s="23"/>
      <c r="C299" s="23"/>
      <c r="D299" s="12" t="s">
        <v>287</v>
      </c>
      <c r="E299" s="10">
        <f>SUM(E300:E314)</f>
        <v>0</v>
      </c>
      <c r="F299" s="10">
        <f>SUM(F300:F314)</f>
        <v>0</v>
      </c>
    </row>
    <row r="300" spans="1:6" ht="15">
      <c r="A300" s="23"/>
      <c r="B300" s="23"/>
      <c r="C300" s="23"/>
      <c r="D300" s="13" t="s">
        <v>23</v>
      </c>
      <c r="E300" s="11"/>
      <c r="F300" s="11"/>
    </row>
    <row r="301" spans="1:6" ht="15">
      <c r="A301" s="23"/>
      <c r="B301" s="23"/>
      <c r="C301" s="23"/>
      <c r="D301" s="13" t="s">
        <v>26</v>
      </c>
      <c r="E301" s="11"/>
      <c r="F301" s="11"/>
    </row>
    <row r="302" spans="1:6" ht="15">
      <c r="A302" s="23"/>
      <c r="B302" s="23"/>
      <c r="C302" s="23"/>
      <c r="D302" s="13" t="s">
        <v>29</v>
      </c>
      <c r="E302" s="11"/>
      <c r="F302" s="11"/>
    </row>
    <row r="303" spans="1:6" ht="15">
      <c r="A303" s="23"/>
      <c r="B303" s="23"/>
      <c r="C303" s="23"/>
      <c r="D303" s="42" t="s">
        <v>288</v>
      </c>
      <c r="E303" s="11"/>
      <c r="F303" s="11"/>
    </row>
    <row r="304" spans="1:6" ht="15">
      <c r="A304" s="23"/>
      <c r="B304" s="23"/>
      <c r="C304" s="23"/>
      <c r="D304" s="12" t="s">
        <v>289</v>
      </c>
      <c r="E304" s="11"/>
      <c r="F304" s="11"/>
    </row>
    <row r="305" spans="1:6" ht="15">
      <c r="A305" s="23"/>
      <c r="B305" s="23"/>
      <c r="C305" s="23"/>
      <c r="D305" s="12" t="s">
        <v>290</v>
      </c>
      <c r="E305" s="11"/>
      <c r="F305" s="11"/>
    </row>
    <row r="306" spans="1:6" ht="15">
      <c r="A306" s="23"/>
      <c r="B306" s="23"/>
      <c r="C306" s="23"/>
      <c r="D306" s="12" t="s">
        <v>291</v>
      </c>
      <c r="E306" s="11"/>
      <c r="F306" s="11"/>
    </row>
    <row r="307" spans="1:6" ht="15">
      <c r="A307" s="23"/>
      <c r="B307" s="23"/>
      <c r="C307" s="23"/>
      <c r="D307" s="40" t="s">
        <v>292</v>
      </c>
      <c r="E307" s="11"/>
      <c r="F307" s="11"/>
    </row>
    <row r="308" spans="1:6" ht="15">
      <c r="A308" s="23"/>
      <c r="B308" s="23"/>
      <c r="C308" s="23"/>
      <c r="D308" s="13" t="s">
        <v>293</v>
      </c>
      <c r="E308" s="11"/>
      <c r="F308" s="11"/>
    </row>
    <row r="309" spans="1:6" ht="15">
      <c r="A309" s="23"/>
      <c r="B309" s="23"/>
      <c r="C309" s="23"/>
      <c r="D309" s="13" t="s">
        <v>294</v>
      </c>
      <c r="E309" s="11"/>
      <c r="F309" s="11"/>
    </row>
    <row r="310" spans="1:6" ht="15">
      <c r="A310" s="23"/>
      <c r="B310" s="23"/>
      <c r="C310" s="23"/>
      <c r="D310" s="13" t="s">
        <v>295</v>
      </c>
      <c r="E310" s="11"/>
      <c r="F310" s="11"/>
    </row>
    <row r="311" spans="1:6" ht="15">
      <c r="A311" s="23"/>
      <c r="B311" s="23"/>
      <c r="C311" s="23"/>
      <c r="D311" s="40" t="s">
        <v>296</v>
      </c>
      <c r="E311" s="11"/>
      <c r="F311" s="11"/>
    </row>
    <row r="312" spans="1:6" ht="15">
      <c r="A312" s="23"/>
      <c r="B312" s="23"/>
      <c r="C312" s="23"/>
      <c r="D312" s="40" t="s">
        <v>158</v>
      </c>
      <c r="E312" s="11"/>
      <c r="F312" s="11"/>
    </row>
    <row r="313" spans="1:6" ht="15">
      <c r="A313" s="23"/>
      <c r="B313" s="23"/>
      <c r="C313" s="23"/>
      <c r="D313" s="13" t="s">
        <v>50</v>
      </c>
      <c r="E313" s="11"/>
      <c r="F313" s="11"/>
    </row>
    <row r="314" spans="1:6" ht="15">
      <c r="A314" s="23"/>
      <c r="B314" s="23"/>
      <c r="C314" s="23"/>
      <c r="D314" s="12" t="s">
        <v>297</v>
      </c>
      <c r="E314" s="11"/>
      <c r="F314" s="11"/>
    </row>
    <row r="315" spans="1:6" ht="15">
      <c r="A315" s="23"/>
      <c r="B315" s="23"/>
      <c r="C315" s="23"/>
      <c r="D315" s="12" t="s">
        <v>298</v>
      </c>
      <c r="E315" s="10">
        <f>SUM(E316:E324)</f>
        <v>0</v>
      </c>
      <c r="F315" s="10">
        <f>SUM(F316:F324)</f>
        <v>0</v>
      </c>
    </row>
    <row r="316" spans="1:6" ht="15">
      <c r="A316" s="23"/>
      <c r="B316" s="23"/>
      <c r="C316" s="23"/>
      <c r="D316" s="12" t="s">
        <v>23</v>
      </c>
      <c r="E316" s="11"/>
      <c r="F316" s="11"/>
    </row>
    <row r="317" spans="1:6" ht="15">
      <c r="A317" s="23"/>
      <c r="B317" s="23"/>
      <c r="C317" s="23"/>
      <c r="D317" s="13" t="s">
        <v>26</v>
      </c>
      <c r="E317" s="11"/>
      <c r="F317" s="11"/>
    </row>
    <row r="318" spans="1:6" ht="15">
      <c r="A318" s="23"/>
      <c r="B318" s="23"/>
      <c r="C318" s="23"/>
      <c r="D318" s="13" t="s">
        <v>29</v>
      </c>
      <c r="E318" s="11"/>
      <c r="F318" s="11"/>
    </row>
    <row r="319" spans="1:6" ht="15">
      <c r="A319" s="23"/>
      <c r="B319" s="23"/>
      <c r="C319" s="23"/>
      <c r="D319" s="13" t="s">
        <v>299</v>
      </c>
      <c r="E319" s="11"/>
      <c r="F319" s="11"/>
    </row>
    <row r="320" spans="1:6" ht="15">
      <c r="A320" s="23"/>
      <c r="B320" s="23"/>
      <c r="C320" s="23"/>
      <c r="D320" s="14" t="s">
        <v>300</v>
      </c>
      <c r="E320" s="11"/>
      <c r="F320" s="11"/>
    </row>
    <row r="321" spans="1:6" ht="15">
      <c r="A321" s="23"/>
      <c r="B321" s="23"/>
      <c r="C321" s="23"/>
      <c r="D321" s="12" t="s">
        <v>301</v>
      </c>
      <c r="E321" s="11"/>
      <c r="F321" s="11"/>
    </row>
    <row r="322" spans="1:6" ht="15">
      <c r="A322" s="23"/>
      <c r="B322" s="23"/>
      <c r="C322" s="23"/>
      <c r="D322" s="36" t="s">
        <v>158</v>
      </c>
      <c r="E322" s="11"/>
      <c r="F322" s="11"/>
    </row>
    <row r="323" spans="1:6" ht="15">
      <c r="A323" s="23"/>
      <c r="B323" s="23"/>
      <c r="C323" s="23"/>
      <c r="D323" s="12" t="s">
        <v>50</v>
      </c>
      <c r="E323" s="11"/>
      <c r="F323" s="11"/>
    </row>
    <row r="324" spans="1:6" ht="15">
      <c r="A324" s="23"/>
      <c r="B324" s="23"/>
      <c r="C324" s="23"/>
      <c r="D324" s="12" t="s">
        <v>302</v>
      </c>
      <c r="E324" s="11"/>
      <c r="F324" s="11"/>
    </row>
    <row r="325" spans="1:6" ht="15">
      <c r="A325" s="23"/>
      <c r="B325" s="23"/>
      <c r="C325" s="23"/>
      <c r="D325" s="13" t="s">
        <v>303</v>
      </c>
      <c r="E325" s="10">
        <f>SUM(E326:E334)</f>
        <v>0</v>
      </c>
      <c r="F325" s="10">
        <f>SUM(F326:F334)</f>
        <v>0</v>
      </c>
    </row>
    <row r="326" spans="1:6" ht="15">
      <c r="A326" s="23"/>
      <c r="B326" s="23"/>
      <c r="C326" s="23"/>
      <c r="D326" s="13" t="s">
        <v>23</v>
      </c>
      <c r="E326" s="11"/>
      <c r="F326" s="11"/>
    </row>
    <row r="327" spans="1:6" ht="15">
      <c r="A327" s="23"/>
      <c r="B327" s="23"/>
      <c r="C327" s="23"/>
      <c r="D327" s="35" t="s">
        <v>26</v>
      </c>
      <c r="E327" s="11"/>
      <c r="F327" s="11"/>
    </row>
    <row r="328" spans="1:6" ht="15">
      <c r="A328" s="23"/>
      <c r="B328" s="23"/>
      <c r="C328" s="23"/>
      <c r="D328" s="12" t="s">
        <v>29</v>
      </c>
      <c r="E328" s="11"/>
      <c r="F328" s="11"/>
    </row>
    <row r="329" spans="1:6" ht="15">
      <c r="A329" s="23"/>
      <c r="B329" s="23"/>
      <c r="C329" s="23"/>
      <c r="D329" s="12" t="s">
        <v>304</v>
      </c>
      <c r="E329" s="11"/>
      <c r="F329" s="11"/>
    </row>
    <row r="330" spans="1:6" ht="15">
      <c r="A330" s="23"/>
      <c r="B330" s="23"/>
      <c r="C330" s="23"/>
      <c r="D330" s="12" t="s">
        <v>305</v>
      </c>
      <c r="E330" s="11"/>
      <c r="F330" s="11"/>
    </row>
    <row r="331" spans="1:6" ht="15">
      <c r="A331" s="23"/>
      <c r="B331" s="23"/>
      <c r="C331" s="23"/>
      <c r="D331" s="13" t="s">
        <v>306</v>
      </c>
      <c r="E331" s="11"/>
      <c r="F331" s="11"/>
    </row>
    <row r="332" spans="1:6" ht="15">
      <c r="A332" s="23"/>
      <c r="B332" s="23"/>
      <c r="C332" s="23"/>
      <c r="D332" s="40" t="s">
        <v>158</v>
      </c>
      <c r="E332" s="11"/>
      <c r="F332" s="11"/>
    </row>
    <row r="333" spans="1:6" ht="15">
      <c r="A333" s="23"/>
      <c r="B333" s="23"/>
      <c r="C333" s="23"/>
      <c r="D333" s="13" t="s">
        <v>50</v>
      </c>
      <c r="E333" s="11"/>
      <c r="F333" s="11"/>
    </row>
    <row r="334" spans="1:6" ht="15">
      <c r="A334" s="23"/>
      <c r="B334" s="23"/>
      <c r="C334" s="23"/>
      <c r="D334" s="13" t="s">
        <v>307</v>
      </c>
      <c r="E334" s="11"/>
      <c r="F334" s="11"/>
    </row>
    <row r="335" spans="1:6" ht="15">
      <c r="A335" s="23"/>
      <c r="B335" s="23"/>
      <c r="C335" s="23"/>
      <c r="D335" s="14" t="s">
        <v>308</v>
      </c>
      <c r="E335" s="10">
        <f>SUM(E336:E342)</f>
        <v>0</v>
      </c>
      <c r="F335" s="10">
        <f>SUM(F336:F342)</f>
        <v>0</v>
      </c>
    </row>
    <row r="336" spans="1:6" ht="15">
      <c r="A336" s="23"/>
      <c r="B336" s="23"/>
      <c r="C336" s="23"/>
      <c r="D336" s="12" t="s">
        <v>23</v>
      </c>
      <c r="E336" s="11"/>
      <c r="F336" s="11"/>
    </row>
    <row r="337" spans="1:6" ht="15">
      <c r="A337" s="23"/>
      <c r="B337" s="23"/>
      <c r="C337" s="23"/>
      <c r="D337" s="12" t="s">
        <v>26</v>
      </c>
      <c r="E337" s="11"/>
      <c r="F337" s="11"/>
    </row>
    <row r="338" spans="1:6" ht="15">
      <c r="A338" s="23"/>
      <c r="B338" s="23"/>
      <c r="C338" s="23"/>
      <c r="D338" s="12" t="s">
        <v>29</v>
      </c>
      <c r="E338" s="11"/>
      <c r="F338" s="11"/>
    </row>
    <row r="339" spans="1:6" ht="15">
      <c r="A339" s="23"/>
      <c r="B339" s="23"/>
      <c r="C339" s="23"/>
      <c r="D339" s="13" t="s">
        <v>309</v>
      </c>
      <c r="E339" s="11"/>
      <c r="F339" s="11"/>
    </row>
    <row r="340" spans="1:6" ht="15">
      <c r="A340" s="23"/>
      <c r="B340" s="23"/>
      <c r="C340" s="23"/>
      <c r="D340" s="13" t="s">
        <v>310</v>
      </c>
      <c r="E340" s="11"/>
      <c r="F340" s="11"/>
    </row>
    <row r="341" spans="1:6" ht="15">
      <c r="A341" s="23"/>
      <c r="B341" s="23"/>
      <c r="C341" s="23"/>
      <c r="D341" s="13" t="s">
        <v>50</v>
      </c>
      <c r="E341" s="11"/>
      <c r="F341" s="11"/>
    </row>
    <row r="342" spans="1:6" ht="15">
      <c r="A342" s="23"/>
      <c r="B342" s="23"/>
      <c r="C342" s="23"/>
      <c r="D342" s="12" t="s">
        <v>311</v>
      </c>
      <c r="E342" s="11"/>
      <c r="F342" s="11"/>
    </row>
    <row r="343" spans="1:6" ht="15">
      <c r="A343" s="23"/>
      <c r="B343" s="23"/>
      <c r="C343" s="23"/>
      <c r="D343" s="12" t="s">
        <v>312</v>
      </c>
      <c r="E343" s="10">
        <f>SUM(E344:E348)</f>
        <v>0</v>
      </c>
      <c r="F343" s="10">
        <f>SUM(F344:F348)</f>
        <v>0</v>
      </c>
    </row>
    <row r="344" spans="1:6" ht="15">
      <c r="A344" s="23"/>
      <c r="B344" s="23"/>
      <c r="C344" s="23"/>
      <c r="D344" s="12" t="s">
        <v>23</v>
      </c>
      <c r="E344" s="11"/>
      <c r="F344" s="11"/>
    </row>
    <row r="345" spans="1:6" ht="15">
      <c r="A345" s="23"/>
      <c r="B345" s="23"/>
      <c r="C345" s="23"/>
      <c r="D345" s="13" t="s">
        <v>26</v>
      </c>
      <c r="E345" s="11"/>
      <c r="F345" s="11"/>
    </row>
    <row r="346" spans="1:6" ht="15">
      <c r="A346" s="23"/>
      <c r="B346" s="23"/>
      <c r="C346" s="23"/>
      <c r="D346" s="36" t="s">
        <v>158</v>
      </c>
      <c r="E346" s="11"/>
      <c r="F346" s="11"/>
    </row>
    <row r="347" spans="1:6" ht="15">
      <c r="A347" s="23"/>
      <c r="B347" s="23"/>
      <c r="C347" s="23"/>
      <c r="D347" s="40" t="s">
        <v>313</v>
      </c>
      <c r="E347" s="11"/>
      <c r="F347" s="11"/>
    </row>
    <row r="348" spans="1:6" ht="15">
      <c r="A348" s="23"/>
      <c r="B348" s="23"/>
      <c r="C348" s="23"/>
      <c r="D348" s="12" t="s">
        <v>314</v>
      </c>
      <c r="E348" s="11"/>
      <c r="F348" s="11"/>
    </row>
    <row r="349" spans="1:6" ht="15">
      <c r="A349" s="23"/>
      <c r="B349" s="23"/>
      <c r="C349" s="23"/>
      <c r="D349" s="12" t="s">
        <v>315</v>
      </c>
      <c r="E349" s="10">
        <f>E350</f>
        <v>3.5</v>
      </c>
      <c r="F349" s="10">
        <f>F350</f>
        <v>3.5</v>
      </c>
    </row>
    <row r="350" spans="1:6" ht="15">
      <c r="A350" s="23"/>
      <c r="B350" s="23"/>
      <c r="C350" s="23"/>
      <c r="D350" s="12" t="s">
        <v>316</v>
      </c>
      <c r="E350" s="11">
        <v>3.5</v>
      </c>
      <c r="F350" s="11">
        <v>3.5</v>
      </c>
    </row>
    <row r="351" spans="1:6" ht="15">
      <c r="A351" s="23"/>
      <c r="B351" s="23"/>
      <c r="C351" s="23"/>
      <c r="D351" s="43" t="s">
        <v>317</v>
      </c>
      <c r="E351" s="10">
        <f>E352+E357+E366+E373+E379+E383+E387+E391+E397+E404</f>
        <v>0</v>
      </c>
      <c r="F351" s="10">
        <f>F352+F357+F366+F373+F379+F383+F387+F391+F397+F404</f>
        <v>0</v>
      </c>
    </row>
    <row r="352" spans="1:6" ht="15">
      <c r="A352" s="23"/>
      <c r="B352" s="23"/>
      <c r="C352" s="23"/>
      <c r="D352" s="13" t="s">
        <v>318</v>
      </c>
      <c r="E352" s="10">
        <f>SUM(E353:E356)</f>
        <v>0</v>
      </c>
      <c r="F352" s="10">
        <f>SUM(F353:F356)</f>
        <v>0</v>
      </c>
    </row>
    <row r="353" spans="1:6" ht="15">
      <c r="A353" s="23"/>
      <c r="B353" s="23"/>
      <c r="C353" s="23"/>
      <c r="D353" s="12" t="s">
        <v>23</v>
      </c>
      <c r="E353" s="11"/>
      <c r="F353" s="11"/>
    </row>
    <row r="354" spans="1:6" ht="15">
      <c r="A354" s="23"/>
      <c r="B354" s="23"/>
      <c r="C354" s="23"/>
      <c r="D354" s="12" t="s">
        <v>26</v>
      </c>
      <c r="E354" s="11"/>
      <c r="F354" s="11"/>
    </row>
    <row r="355" spans="1:6" ht="15">
      <c r="A355" s="23"/>
      <c r="B355" s="23"/>
      <c r="C355" s="23"/>
      <c r="D355" s="12" t="s">
        <v>29</v>
      </c>
      <c r="E355" s="11"/>
      <c r="F355" s="11"/>
    </row>
    <row r="356" spans="1:6" ht="15">
      <c r="A356" s="23"/>
      <c r="B356" s="23"/>
      <c r="C356" s="23"/>
      <c r="D356" s="13" t="s">
        <v>319</v>
      </c>
      <c r="E356" s="11"/>
      <c r="F356" s="11"/>
    </row>
    <row r="357" spans="1:6" ht="15">
      <c r="A357" s="23"/>
      <c r="B357" s="23"/>
      <c r="C357" s="23"/>
      <c r="D357" s="12" t="s">
        <v>320</v>
      </c>
      <c r="E357" s="10">
        <f>SUM(E358:E365)</f>
        <v>0</v>
      </c>
      <c r="F357" s="10">
        <f>SUM(F358:F365)</f>
        <v>0</v>
      </c>
    </row>
    <row r="358" spans="1:6" ht="15">
      <c r="A358" s="23"/>
      <c r="B358" s="23"/>
      <c r="C358" s="23"/>
      <c r="D358" s="12" t="s">
        <v>321</v>
      </c>
      <c r="E358" s="11"/>
      <c r="F358" s="11"/>
    </row>
    <row r="359" spans="1:6" ht="15">
      <c r="A359" s="23"/>
      <c r="B359" s="23"/>
      <c r="C359" s="23"/>
      <c r="D359" s="12" t="s">
        <v>322</v>
      </c>
      <c r="E359" s="11"/>
      <c r="F359" s="11"/>
    </row>
    <row r="360" spans="1:6" ht="15">
      <c r="A360" s="23"/>
      <c r="B360" s="23"/>
      <c r="C360" s="23"/>
      <c r="D360" s="35" t="s">
        <v>323</v>
      </c>
      <c r="E360" s="11"/>
      <c r="F360" s="11"/>
    </row>
    <row r="361" spans="1:6" ht="15">
      <c r="A361" s="23"/>
      <c r="B361" s="23"/>
      <c r="C361" s="23"/>
      <c r="D361" s="13" t="s">
        <v>324</v>
      </c>
      <c r="E361" s="11"/>
      <c r="F361" s="11"/>
    </row>
    <row r="362" spans="1:6" ht="15">
      <c r="A362" s="23"/>
      <c r="B362" s="23"/>
      <c r="C362" s="23"/>
      <c r="D362" s="13" t="s">
        <v>325</v>
      </c>
      <c r="E362" s="11"/>
      <c r="F362" s="11"/>
    </row>
    <row r="363" spans="1:6" ht="15">
      <c r="A363" s="23"/>
      <c r="B363" s="23"/>
      <c r="C363" s="23"/>
      <c r="D363" s="12" t="s">
        <v>326</v>
      </c>
      <c r="E363" s="11"/>
      <c r="F363" s="11"/>
    </row>
    <row r="364" spans="1:6" ht="15">
      <c r="A364" s="23"/>
      <c r="B364" s="23"/>
      <c r="C364" s="23"/>
      <c r="D364" s="12" t="s">
        <v>327</v>
      </c>
      <c r="E364" s="11"/>
      <c r="F364" s="11"/>
    </row>
    <row r="365" spans="1:6" ht="15">
      <c r="A365" s="23"/>
      <c r="B365" s="23"/>
      <c r="C365" s="23"/>
      <c r="D365" s="12" t="s">
        <v>328</v>
      </c>
      <c r="E365" s="11"/>
      <c r="F365" s="11"/>
    </row>
    <row r="366" spans="1:6" ht="15">
      <c r="A366" s="23"/>
      <c r="B366" s="23"/>
      <c r="C366" s="23"/>
      <c r="D366" s="12" t="s">
        <v>329</v>
      </c>
      <c r="E366" s="10">
        <f>SUM(E367:E372)</f>
        <v>0</v>
      </c>
      <c r="F366" s="10">
        <f>SUM(F367:F372)</f>
        <v>0</v>
      </c>
    </row>
    <row r="367" spans="1:6" ht="15">
      <c r="A367" s="23"/>
      <c r="B367" s="23"/>
      <c r="C367" s="23"/>
      <c r="D367" s="12" t="s">
        <v>330</v>
      </c>
      <c r="E367" s="11"/>
      <c r="F367" s="11"/>
    </row>
    <row r="368" spans="1:6" ht="15">
      <c r="A368" s="23"/>
      <c r="B368" s="23"/>
      <c r="C368" s="23"/>
      <c r="D368" s="12" t="s">
        <v>331</v>
      </c>
      <c r="E368" s="11"/>
      <c r="F368" s="11"/>
    </row>
    <row r="369" spans="1:6" ht="15">
      <c r="A369" s="23"/>
      <c r="B369" s="23"/>
      <c r="C369" s="23"/>
      <c r="D369" s="12" t="s">
        <v>332</v>
      </c>
      <c r="E369" s="11"/>
      <c r="F369" s="11"/>
    </row>
    <row r="370" spans="1:6" ht="15">
      <c r="A370" s="23"/>
      <c r="B370" s="23"/>
      <c r="C370" s="23"/>
      <c r="D370" s="13" t="s">
        <v>333</v>
      </c>
      <c r="E370" s="11"/>
      <c r="F370" s="11"/>
    </row>
    <row r="371" spans="1:6" ht="15">
      <c r="A371" s="23"/>
      <c r="B371" s="23"/>
      <c r="C371" s="23"/>
      <c r="D371" s="13" t="s">
        <v>334</v>
      </c>
      <c r="E371" s="11"/>
      <c r="F371" s="11"/>
    </row>
    <row r="372" spans="1:6" ht="15">
      <c r="A372" s="23"/>
      <c r="B372" s="23"/>
      <c r="C372" s="23"/>
      <c r="D372" s="13" t="s">
        <v>335</v>
      </c>
      <c r="E372" s="11"/>
      <c r="F372" s="11"/>
    </row>
    <row r="373" spans="1:6" ht="15">
      <c r="A373" s="23"/>
      <c r="B373" s="23"/>
      <c r="C373" s="23"/>
      <c r="D373" s="14" t="s">
        <v>336</v>
      </c>
      <c r="E373" s="10">
        <f>SUM(E374:E378)</f>
        <v>0</v>
      </c>
      <c r="F373" s="10">
        <f>SUM(F374:F378)</f>
        <v>0</v>
      </c>
    </row>
    <row r="374" spans="1:6" ht="15">
      <c r="A374" s="23"/>
      <c r="B374" s="23"/>
      <c r="C374" s="23"/>
      <c r="D374" s="12" t="s">
        <v>337</v>
      </c>
      <c r="E374" s="11"/>
      <c r="F374" s="11"/>
    </row>
    <row r="375" spans="1:6" ht="15">
      <c r="A375" s="23"/>
      <c r="B375" s="23"/>
      <c r="C375" s="23"/>
      <c r="D375" s="12" t="s">
        <v>338</v>
      </c>
      <c r="E375" s="11"/>
      <c r="F375" s="11"/>
    </row>
    <row r="376" spans="1:6" ht="15">
      <c r="A376" s="23"/>
      <c r="B376" s="23"/>
      <c r="C376" s="23"/>
      <c r="D376" s="12" t="s">
        <v>339</v>
      </c>
      <c r="E376" s="11"/>
      <c r="F376" s="11"/>
    </row>
    <row r="377" spans="1:6" ht="15">
      <c r="A377" s="23"/>
      <c r="B377" s="23"/>
      <c r="C377" s="23"/>
      <c r="D377" s="13" t="s">
        <v>340</v>
      </c>
      <c r="E377" s="11"/>
      <c r="F377" s="11"/>
    </row>
    <row r="378" spans="1:6" ht="15">
      <c r="A378" s="23"/>
      <c r="B378" s="23"/>
      <c r="C378" s="23"/>
      <c r="D378" s="13" t="s">
        <v>341</v>
      </c>
      <c r="E378" s="11"/>
      <c r="F378" s="11"/>
    </row>
    <row r="379" spans="1:6" ht="15">
      <c r="A379" s="23"/>
      <c r="B379" s="23"/>
      <c r="C379" s="23"/>
      <c r="D379" s="13" t="s">
        <v>342</v>
      </c>
      <c r="E379" s="10">
        <f>SUM(E380:E382)</f>
        <v>0</v>
      </c>
      <c r="F379" s="10">
        <f>SUM(F380:F382)</f>
        <v>0</v>
      </c>
    </row>
    <row r="380" spans="1:6" ht="15">
      <c r="A380" s="23"/>
      <c r="B380" s="23"/>
      <c r="C380" s="23"/>
      <c r="D380" s="12" t="s">
        <v>343</v>
      </c>
      <c r="E380" s="11"/>
      <c r="F380" s="11"/>
    </row>
    <row r="381" spans="1:6" ht="15">
      <c r="A381" s="23"/>
      <c r="B381" s="23"/>
      <c r="C381" s="23"/>
      <c r="D381" s="12" t="s">
        <v>344</v>
      </c>
      <c r="E381" s="11"/>
      <c r="F381" s="11"/>
    </row>
    <row r="382" spans="1:6" ht="15">
      <c r="A382" s="23"/>
      <c r="B382" s="23"/>
      <c r="C382" s="23"/>
      <c r="D382" s="12" t="s">
        <v>345</v>
      </c>
      <c r="E382" s="11"/>
      <c r="F382" s="11"/>
    </row>
    <row r="383" spans="1:6" ht="15">
      <c r="A383" s="23"/>
      <c r="B383" s="23"/>
      <c r="C383" s="23"/>
      <c r="D383" s="35" t="s">
        <v>346</v>
      </c>
      <c r="E383" s="10">
        <f>SUM(E384:E386)</f>
        <v>0</v>
      </c>
      <c r="F383" s="10">
        <f>SUM(F384:F386)</f>
        <v>0</v>
      </c>
    </row>
    <row r="384" spans="1:6" ht="15">
      <c r="A384" s="23"/>
      <c r="B384" s="23"/>
      <c r="C384" s="23"/>
      <c r="D384" s="35" t="s">
        <v>347</v>
      </c>
      <c r="E384" s="11"/>
      <c r="F384" s="11"/>
    </row>
    <row r="385" spans="1:6" ht="15">
      <c r="A385" s="23"/>
      <c r="B385" s="23"/>
      <c r="C385" s="23"/>
      <c r="D385" s="13" t="s">
        <v>348</v>
      </c>
      <c r="E385" s="11"/>
      <c r="F385" s="11"/>
    </row>
    <row r="386" spans="1:6" ht="15">
      <c r="A386" s="23"/>
      <c r="B386" s="23"/>
      <c r="C386" s="23"/>
      <c r="D386" s="14" t="s">
        <v>349</v>
      </c>
      <c r="E386" s="11"/>
      <c r="F386" s="11"/>
    </row>
    <row r="387" spans="1:6" ht="15">
      <c r="A387" s="23"/>
      <c r="B387" s="23"/>
      <c r="C387" s="23"/>
      <c r="D387" s="12" t="s">
        <v>350</v>
      </c>
      <c r="E387" s="10">
        <f>SUM(E388:E390)</f>
        <v>0</v>
      </c>
      <c r="F387" s="10">
        <f>SUM(F388:F390)</f>
        <v>0</v>
      </c>
    </row>
    <row r="388" spans="1:6" ht="15">
      <c r="A388" s="23"/>
      <c r="B388" s="23"/>
      <c r="C388" s="23"/>
      <c r="D388" s="12" t="s">
        <v>351</v>
      </c>
      <c r="E388" s="11"/>
      <c r="F388" s="11"/>
    </row>
    <row r="389" spans="1:6" ht="15">
      <c r="A389" s="23"/>
      <c r="B389" s="23"/>
      <c r="C389" s="23"/>
      <c r="D389" s="12" t="s">
        <v>352</v>
      </c>
      <c r="E389" s="11"/>
      <c r="F389" s="11"/>
    </row>
    <row r="390" spans="1:6" ht="15">
      <c r="A390" s="23"/>
      <c r="B390" s="23"/>
      <c r="C390" s="23"/>
      <c r="D390" s="13" t="s">
        <v>353</v>
      </c>
      <c r="E390" s="11"/>
      <c r="F390" s="11"/>
    </row>
    <row r="391" spans="1:6" ht="15">
      <c r="A391" s="23"/>
      <c r="B391" s="23"/>
      <c r="C391" s="23"/>
      <c r="D391" s="13" t="s">
        <v>354</v>
      </c>
      <c r="E391" s="10">
        <f>SUM(E392:E396)</f>
        <v>0</v>
      </c>
      <c r="F391" s="10">
        <f>SUM(F392:F396)</f>
        <v>0</v>
      </c>
    </row>
    <row r="392" spans="1:6" ht="15">
      <c r="A392" s="23"/>
      <c r="B392" s="23"/>
      <c r="C392" s="23"/>
      <c r="D392" s="13" t="s">
        <v>355</v>
      </c>
      <c r="E392" s="11"/>
      <c r="F392" s="11"/>
    </row>
    <row r="393" spans="1:6" ht="15">
      <c r="A393" s="23"/>
      <c r="B393" s="23"/>
      <c r="C393" s="23"/>
      <c r="D393" s="12" t="s">
        <v>356</v>
      </c>
      <c r="E393" s="11"/>
      <c r="F393" s="11"/>
    </row>
    <row r="394" spans="1:6" ht="15">
      <c r="A394" s="23"/>
      <c r="B394" s="23"/>
      <c r="C394" s="23"/>
      <c r="D394" s="12" t="s">
        <v>357</v>
      </c>
      <c r="E394" s="11"/>
      <c r="F394" s="11"/>
    </row>
    <row r="395" spans="1:6" ht="15">
      <c r="A395" s="23"/>
      <c r="B395" s="23"/>
      <c r="C395" s="23"/>
      <c r="D395" s="12" t="s">
        <v>358</v>
      </c>
      <c r="E395" s="11"/>
      <c r="F395" s="11"/>
    </row>
    <row r="396" spans="1:6" ht="15">
      <c r="A396" s="23"/>
      <c r="B396" s="23"/>
      <c r="C396" s="23"/>
      <c r="D396" s="12" t="s">
        <v>359</v>
      </c>
      <c r="E396" s="11"/>
      <c r="F396" s="11"/>
    </row>
    <row r="397" spans="1:6" ht="15">
      <c r="A397" s="23"/>
      <c r="B397" s="23"/>
      <c r="C397" s="23"/>
      <c r="D397" s="12" t="s">
        <v>360</v>
      </c>
      <c r="E397" s="10">
        <f>SUM(E398:E403)</f>
        <v>0</v>
      </c>
      <c r="F397" s="10">
        <f>SUM(F398:F403)</f>
        <v>0</v>
      </c>
    </row>
    <row r="398" spans="1:6" ht="15">
      <c r="A398" s="23"/>
      <c r="B398" s="23"/>
      <c r="C398" s="23"/>
      <c r="D398" s="13" t="s">
        <v>361</v>
      </c>
      <c r="E398" s="11"/>
      <c r="F398" s="11"/>
    </row>
    <row r="399" spans="1:6" ht="15">
      <c r="A399" s="23"/>
      <c r="B399" s="23"/>
      <c r="C399" s="23"/>
      <c r="D399" s="13" t="s">
        <v>362</v>
      </c>
      <c r="E399" s="11"/>
      <c r="F399" s="11"/>
    </row>
    <row r="400" spans="1:6" ht="15">
      <c r="A400" s="23"/>
      <c r="B400" s="23"/>
      <c r="C400" s="23"/>
      <c r="D400" s="13" t="s">
        <v>363</v>
      </c>
      <c r="E400" s="11"/>
      <c r="F400" s="11"/>
    </row>
    <row r="401" spans="1:6" ht="15">
      <c r="A401" s="23"/>
      <c r="B401" s="23"/>
      <c r="C401" s="23"/>
      <c r="D401" s="44" t="s">
        <v>364</v>
      </c>
      <c r="E401" s="11"/>
      <c r="F401" s="11"/>
    </row>
    <row r="402" spans="1:6" ht="15">
      <c r="A402" s="23"/>
      <c r="B402" s="23"/>
      <c r="C402" s="23"/>
      <c r="D402" s="12" t="s">
        <v>365</v>
      </c>
      <c r="E402" s="11"/>
      <c r="F402" s="11"/>
    </row>
    <row r="403" spans="1:6" ht="15">
      <c r="A403" s="23"/>
      <c r="B403" s="23"/>
      <c r="C403" s="23"/>
      <c r="D403" s="12" t="s">
        <v>366</v>
      </c>
      <c r="E403" s="11"/>
      <c r="F403" s="11"/>
    </row>
    <row r="404" spans="1:6" ht="15">
      <c r="A404" s="23"/>
      <c r="B404" s="23"/>
      <c r="C404" s="23"/>
      <c r="D404" s="12" t="s">
        <v>367</v>
      </c>
      <c r="E404" s="10"/>
      <c r="F404" s="10"/>
    </row>
    <row r="405" spans="1:6" ht="15">
      <c r="A405" s="23"/>
      <c r="B405" s="23"/>
      <c r="C405" s="23"/>
      <c r="D405" s="9" t="s">
        <v>368</v>
      </c>
      <c r="E405" s="10">
        <f>SUM(E406,E411,E420,E426,E432,E437,E442,E449,E453,E456)</f>
        <v>0</v>
      </c>
      <c r="F405" s="10">
        <f>SUM(F406,F411,F420,F426,F432,F437,F442,F449,F453,F456)</f>
        <v>0</v>
      </c>
    </row>
    <row r="406" spans="1:6" ht="15">
      <c r="A406" s="23"/>
      <c r="B406" s="23"/>
      <c r="C406" s="23"/>
      <c r="D406" s="13" t="s">
        <v>369</v>
      </c>
      <c r="E406" s="10">
        <f>SUM(E407:E410)</f>
        <v>0</v>
      </c>
      <c r="F406" s="10">
        <f>SUM(F407:F410)</f>
        <v>0</v>
      </c>
    </row>
    <row r="407" spans="1:6" ht="15">
      <c r="A407" s="23"/>
      <c r="B407" s="23"/>
      <c r="C407" s="23"/>
      <c r="D407" s="12" t="s">
        <v>23</v>
      </c>
      <c r="E407" s="11"/>
      <c r="F407" s="11"/>
    </row>
    <row r="408" spans="1:6" ht="15">
      <c r="A408" s="23"/>
      <c r="B408" s="23"/>
      <c r="C408" s="23"/>
      <c r="D408" s="12" t="s">
        <v>26</v>
      </c>
      <c r="E408" s="11"/>
      <c r="F408" s="11"/>
    </row>
    <row r="409" spans="1:6" ht="15">
      <c r="A409" s="23"/>
      <c r="B409" s="23"/>
      <c r="C409" s="23"/>
      <c r="D409" s="12" t="s">
        <v>29</v>
      </c>
      <c r="E409" s="11"/>
      <c r="F409" s="11"/>
    </row>
    <row r="410" spans="1:6" ht="15">
      <c r="A410" s="23"/>
      <c r="B410" s="23"/>
      <c r="C410" s="23"/>
      <c r="D410" s="13" t="s">
        <v>370</v>
      </c>
      <c r="E410" s="11"/>
      <c r="F410" s="11"/>
    </row>
    <row r="411" spans="1:6" ht="15">
      <c r="A411" s="23"/>
      <c r="B411" s="23"/>
      <c r="C411" s="23"/>
      <c r="D411" s="12" t="s">
        <v>371</v>
      </c>
      <c r="E411" s="10">
        <f>SUM(E412:E419)</f>
        <v>0</v>
      </c>
      <c r="F411" s="10">
        <f>SUM(F412:F419)</f>
        <v>0</v>
      </c>
    </row>
    <row r="412" spans="1:6" ht="15">
      <c r="A412" s="23"/>
      <c r="B412" s="23"/>
      <c r="C412" s="23"/>
      <c r="D412" s="12" t="s">
        <v>372</v>
      </c>
      <c r="E412" s="11"/>
      <c r="F412" s="11"/>
    </row>
    <row r="413" spans="1:6" ht="15">
      <c r="A413" s="23"/>
      <c r="B413" s="23"/>
      <c r="C413" s="23"/>
      <c r="D413" s="12" t="s">
        <v>373</v>
      </c>
      <c r="E413" s="11"/>
      <c r="F413" s="11"/>
    </row>
    <row r="414" spans="1:6" ht="15">
      <c r="A414" s="23"/>
      <c r="B414" s="23"/>
      <c r="C414" s="23"/>
      <c r="D414" s="14" t="s">
        <v>374</v>
      </c>
      <c r="E414" s="11"/>
      <c r="F414" s="11"/>
    </row>
    <row r="415" spans="1:6" ht="15">
      <c r="A415" s="23"/>
      <c r="B415" s="23"/>
      <c r="C415" s="23"/>
      <c r="D415" s="12" t="s">
        <v>375</v>
      </c>
      <c r="E415" s="11"/>
      <c r="F415" s="11"/>
    </row>
    <row r="416" spans="1:6" ht="15">
      <c r="A416" s="23"/>
      <c r="B416" s="23"/>
      <c r="C416" s="23"/>
      <c r="D416" s="12" t="s">
        <v>376</v>
      </c>
      <c r="E416" s="11"/>
      <c r="F416" s="11"/>
    </row>
    <row r="417" spans="1:6" ht="15">
      <c r="A417" s="23"/>
      <c r="B417" s="23"/>
      <c r="C417" s="23"/>
      <c r="D417" s="12" t="s">
        <v>377</v>
      </c>
      <c r="E417" s="11"/>
      <c r="F417" s="11"/>
    </row>
    <row r="418" spans="1:6" ht="15">
      <c r="A418" s="23"/>
      <c r="B418" s="23"/>
      <c r="C418" s="23"/>
      <c r="D418" s="13" t="s">
        <v>378</v>
      </c>
      <c r="E418" s="11"/>
      <c r="F418" s="11"/>
    </row>
    <row r="419" spans="1:6" ht="15">
      <c r="A419" s="23"/>
      <c r="B419" s="23"/>
      <c r="C419" s="23"/>
      <c r="D419" s="13" t="s">
        <v>379</v>
      </c>
      <c r="E419" s="11"/>
      <c r="F419" s="11"/>
    </row>
    <row r="420" spans="1:6" ht="15">
      <c r="A420" s="23"/>
      <c r="B420" s="23"/>
      <c r="C420" s="23"/>
      <c r="D420" s="13" t="s">
        <v>380</v>
      </c>
      <c r="E420" s="10">
        <f>SUM(E421:E425)</f>
        <v>0</v>
      </c>
      <c r="F420" s="10">
        <f>SUM(F421:F425)</f>
        <v>0</v>
      </c>
    </row>
    <row r="421" spans="1:6" ht="15">
      <c r="A421" s="23"/>
      <c r="B421" s="23"/>
      <c r="C421" s="23"/>
      <c r="D421" s="12" t="s">
        <v>372</v>
      </c>
      <c r="E421" s="11"/>
      <c r="F421" s="11"/>
    </row>
    <row r="422" spans="1:6" ht="15">
      <c r="A422" s="23"/>
      <c r="B422" s="23"/>
      <c r="C422" s="23"/>
      <c r="D422" s="12" t="s">
        <v>381</v>
      </c>
      <c r="E422" s="11"/>
      <c r="F422" s="11"/>
    </row>
    <row r="423" spans="1:6" ht="15">
      <c r="A423" s="23"/>
      <c r="B423" s="23"/>
      <c r="C423" s="23"/>
      <c r="D423" s="12" t="s">
        <v>382</v>
      </c>
      <c r="E423" s="11"/>
      <c r="F423" s="11"/>
    </row>
    <row r="424" spans="1:6" ht="15">
      <c r="A424" s="23"/>
      <c r="B424" s="23"/>
      <c r="C424" s="23"/>
      <c r="D424" s="13" t="s">
        <v>383</v>
      </c>
      <c r="E424" s="11"/>
      <c r="F424" s="11"/>
    </row>
    <row r="425" spans="1:6" ht="15">
      <c r="A425" s="23"/>
      <c r="B425" s="23"/>
      <c r="C425" s="23"/>
      <c r="D425" s="13" t="s">
        <v>384</v>
      </c>
      <c r="E425" s="11"/>
      <c r="F425" s="11"/>
    </row>
    <row r="426" spans="1:6" ht="15">
      <c r="A426" s="23"/>
      <c r="B426" s="23"/>
      <c r="C426" s="23"/>
      <c r="D426" s="13" t="s">
        <v>385</v>
      </c>
      <c r="E426" s="10">
        <f>SUM(E427:E431)</f>
        <v>0</v>
      </c>
      <c r="F426" s="10">
        <f>SUM(F427:F431)</f>
        <v>0</v>
      </c>
    </row>
    <row r="427" spans="1:6" ht="15">
      <c r="A427" s="23"/>
      <c r="B427" s="23"/>
      <c r="C427" s="23"/>
      <c r="D427" s="14" t="s">
        <v>372</v>
      </c>
      <c r="E427" s="11"/>
      <c r="F427" s="11"/>
    </row>
    <row r="428" spans="1:6" ht="15">
      <c r="A428" s="23"/>
      <c r="B428" s="23"/>
      <c r="C428" s="23"/>
      <c r="D428" s="12" t="s">
        <v>386</v>
      </c>
      <c r="E428" s="11"/>
      <c r="F428" s="11"/>
    </row>
    <row r="429" spans="1:6" ht="15">
      <c r="A429" s="23"/>
      <c r="B429" s="23"/>
      <c r="C429" s="23"/>
      <c r="D429" s="12" t="s">
        <v>387</v>
      </c>
      <c r="E429" s="11"/>
      <c r="F429" s="11"/>
    </row>
    <row r="430" spans="1:6" ht="15">
      <c r="A430" s="23"/>
      <c r="B430" s="23"/>
      <c r="C430" s="23"/>
      <c r="D430" s="12" t="s">
        <v>388</v>
      </c>
      <c r="E430" s="11"/>
      <c r="F430" s="11"/>
    </row>
    <row r="431" spans="1:6" ht="15">
      <c r="A431" s="23"/>
      <c r="B431" s="23"/>
      <c r="C431" s="23"/>
      <c r="D431" s="13" t="s">
        <v>389</v>
      </c>
      <c r="E431" s="11"/>
      <c r="F431" s="11"/>
    </row>
    <row r="432" spans="1:6" ht="15">
      <c r="A432" s="23"/>
      <c r="B432" s="23"/>
      <c r="C432" s="23"/>
      <c r="D432" s="13" t="s">
        <v>390</v>
      </c>
      <c r="E432" s="10">
        <f>SUM(E433:E436)</f>
        <v>0</v>
      </c>
      <c r="F432" s="10">
        <f>SUM(F433:F436)</f>
        <v>0</v>
      </c>
    </row>
    <row r="433" spans="1:6" ht="15">
      <c r="A433" s="23"/>
      <c r="B433" s="23"/>
      <c r="C433" s="23"/>
      <c r="D433" s="13" t="s">
        <v>372</v>
      </c>
      <c r="E433" s="11"/>
      <c r="F433" s="11"/>
    </row>
    <row r="434" spans="1:6" ht="15">
      <c r="A434" s="23"/>
      <c r="B434" s="23"/>
      <c r="C434" s="23"/>
      <c r="D434" s="12" t="s">
        <v>391</v>
      </c>
      <c r="E434" s="11"/>
      <c r="F434" s="11"/>
    </row>
    <row r="435" spans="1:6" ht="15">
      <c r="A435" s="23"/>
      <c r="B435" s="23"/>
      <c r="C435" s="23"/>
      <c r="D435" s="12" t="s">
        <v>392</v>
      </c>
      <c r="E435" s="11"/>
      <c r="F435" s="11"/>
    </row>
    <row r="436" spans="1:6" ht="15">
      <c r="A436" s="23"/>
      <c r="B436" s="23"/>
      <c r="C436" s="23"/>
      <c r="D436" s="12" t="s">
        <v>393</v>
      </c>
      <c r="E436" s="11"/>
      <c r="F436" s="11"/>
    </row>
    <row r="437" spans="1:6" ht="15">
      <c r="A437" s="23"/>
      <c r="B437" s="23"/>
      <c r="C437" s="23"/>
      <c r="D437" s="13" t="s">
        <v>394</v>
      </c>
      <c r="E437" s="10">
        <f>SUM(E438:E441)</f>
        <v>0</v>
      </c>
      <c r="F437" s="10">
        <f>SUM(F438:F441)</f>
        <v>0</v>
      </c>
    </row>
    <row r="438" spans="1:6" ht="15">
      <c r="A438" s="23"/>
      <c r="B438" s="23"/>
      <c r="C438" s="23"/>
      <c r="D438" s="13" t="s">
        <v>395</v>
      </c>
      <c r="E438" s="11"/>
      <c r="F438" s="11"/>
    </row>
    <row r="439" spans="1:6" ht="15">
      <c r="A439" s="23"/>
      <c r="B439" s="23"/>
      <c r="C439" s="23"/>
      <c r="D439" s="13" t="s">
        <v>396</v>
      </c>
      <c r="E439" s="11"/>
      <c r="F439" s="11"/>
    </row>
    <row r="440" spans="1:6" ht="15">
      <c r="A440" s="23"/>
      <c r="B440" s="23"/>
      <c r="C440" s="23"/>
      <c r="D440" s="13" t="s">
        <v>397</v>
      </c>
      <c r="E440" s="11"/>
      <c r="F440" s="11"/>
    </row>
    <row r="441" spans="1:6" ht="15">
      <c r="A441" s="23"/>
      <c r="B441" s="23"/>
      <c r="C441" s="23"/>
      <c r="D441" s="13" t="s">
        <v>398</v>
      </c>
      <c r="E441" s="11"/>
      <c r="F441" s="11"/>
    </row>
    <row r="442" spans="1:6" ht="15">
      <c r="A442" s="23"/>
      <c r="B442" s="23"/>
      <c r="C442" s="23"/>
      <c r="D442" s="12" t="s">
        <v>399</v>
      </c>
      <c r="E442" s="10">
        <f>SUM(E443:E448)</f>
        <v>0</v>
      </c>
      <c r="F442" s="10">
        <f>SUM(F443:F448)</f>
        <v>0</v>
      </c>
    </row>
    <row r="443" spans="1:6" ht="15">
      <c r="A443" s="23"/>
      <c r="B443" s="23"/>
      <c r="C443" s="23"/>
      <c r="D443" s="12" t="s">
        <v>372</v>
      </c>
      <c r="E443" s="11"/>
      <c r="F443" s="11"/>
    </row>
    <row r="444" spans="1:6" ht="15">
      <c r="A444" s="23"/>
      <c r="B444" s="23"/>
      <c r="C444" s="23"/>
      <c r="D444" s="13" t="s">
        <v>400</v>
      </c>
      <c r="E444" s="11"/>
      <c r="F444" s="11"/>
    </row>
    <row r="445" spans="1:6" ht="15">
      <c r="A445" s="23"/>
      <c r="B445" s="23"/>
      <c r="C445" s="23"/>
      <c r="D445" s="13" t="s">
        <v>401</v>
      </c>
      <c r="E445" s="11"/>
      <c r="F445" s="11"/>
    </row>
    <row r="446" spans="1:6" ht="15">
      <c r="A446" s="23"/>
      <c r="B446" s="23"/>
      <c r="C446" s="23"/>
      <c r="D446" s="13" t="s">
        <v>402</v>
      </c>
      <c r="E446" s="11"/>
      <c r="F446" s="11"/>
    </row>
    <row r="447" spans="1:6" ht="15">
      <c r="A447" s="23"/>
      <c r="B447" s="23"/>
      <c r="C447" s="23"/>
      <c r="D447" s="12" t="s">
        <v>403</v>
      </c>
      <c r="E447" s="11"/>
      <c r="F447" s="11"/>
    </row>
    <row r="448" spans="1:6" ht="15">
      <c r="A448" s="23"/>
      <c r="B448" s="23"/>
      <c r="C448" s="23"/>
      <c r="D448" s="12" t="s">
        <v>404</v>
      </c>
      <c r="E448" s="11"/>
      <c r="F448" s="11"/>
    </row>
    <row r="449" spans="1:6" ht="15">
      <c r="A449" s="23"/>
      <c r="B449" s="23"/>
      <c r="C449" s="23"/>
      <c r="D449" s="12" t="s">
        <v>405</v>
      </c>
      <c r="E449" s="10">
        <f>SUM(E450:E452)</f>
        <v>0</v>
      </c>
      <c r="F449" s="10">
        <f>SUM(F450:F452)</f>
        <v>0</v>
      </c>
    </row>
    <row r="450" spans="1:6" ht="15">
      <c r="A450" s="23"/>
      <c r="B450" s="23"/>
      <c r="C450" s="23"/>
      <c r="D450" s="13" t="s">
        <v>406</v>
      </c>
      <c r="E450" s="11"/>
      <c r="F450" s="11"/>
    </row>
    <row r="451" spans="1:6" ht="15">
      <c r="A451" s="23"/>
      <c r="B451" s="23"/>
      <c r="C451" s="23"/>
      <c r="D451" s="13" t="s">
        <v>407</v>
      </c>
      <c r="E451" s="11"/>
      <c r="F451" s="11"/>
    </row>
    <row r="452" spans="1:6" ht="15">
      <c r="A452" s="23"/>
      <c r="B452" s="23"/>
      <c r="C452" s="23"/>
      <c r="D452" s="13" t="s">
        <v>408</v>
      </c>
      <c r="E452" s="11"/>
      <c r="F452" s="11"/>
    </row>
    <row r="453" spans="1:6" ht="15">
      <c r="A453" s="23"/>
      <c r="B453" s="23"/>
      <c r="C453" s="23"/>
      <c r="D453" s="14" t="s">
        <v>409</v>
      </c>
      <c r="E453" s="10">
        <f>E454+E455</f>
        <v>0</v>
      </c>
      <c r="F453" s="10">
        <f>F454+F455</f>
        <v>0</v>
      </c>
    </row>
    <row r="454" spans="1:6" ht="15">
      <c r="A454" s="23"/>
      <c r="B454" s="23"/>
      <c r="C454" s="23"/>
      <c r="D454" s="13" t="s">
        <v>410</v>
      </c>
      <c r="E454" s="11"/>
      <c r="F454" s="11"/>
    </row>
    <row r="455" spans="1:6" ht="15">
      <c r="A455" s="23"/>
      <c r="B455" s="23"/>
      <c r="C455" s="23"/>
      <c r="D455" s="13" t="s">
        <v>411</v>
      </c>
      <c r="E455" s="11"/>
      <c r="F455" s="11"/>
    </row>
    <row r="456" spans="1:6" ht="15">
      <c r="A456" s="23"/>
      <c r="B456" s="23"/>
      <c r="C456" s="23"/>
      <c r="D456" s="45" t="s">
        <v>412</v>
      </c>
      <c r="E456" s="10">
        <f>SUM(E457:E460)</f>
        <v>0</v>
      </c>
      <c r="F456" s="10">
        <f>SUM(F457:F460)</f>
        <v>0</v>
      </c>
    </row>
    <row r="457" spans="1:6" ht="15">
      <c r="A457" s="23"/>
      <c r="B457" s="23"/>
      <c r="C457" s="23"/>
      <c r="D457" s="12" t="s">
        <v>413</v>
      </c>
      <c r="E457" s="11"/>
      <c r="F457" s="11"/>
    </row>
    <row r="458" spans="1:6" ht="15">
      <c r="A458" s="23"/>
      <c r="B458" s="23"/>
      <c r="C458" s="23"/>
      <c r="D458" s="13" t="s">
        <v>414</v>
      </c>
      <c r="E458" s="11"/>
      <c r="F458" s="11"/>
    </row>
    <row r="459" spans="1:6" ht="15">
      <c r="A459" s="23"/>
      <c r="B459" s="23"/>
      <c r="C459" s="23"/>
      <c r="D459" s="13" t="s">
        <v>415</v>
      </c>
      <c r="E459" s="11"/>
      <c r="F459" s="11"/>
    </row>
    <row r="460" spans="1:6" ht="15">
      <c r="A460" s="23"/>
      <c r="B460" s="23"/>
      <c r="C460" s="23"/>
      <c r="D460" s="13" t="s">
        <v>416</v>
      </c>
      <c r="E460" s="11"/>
      <c r="F460" s="11"/>
    </row>
    <row r="461" spans="1:6" ht="15">
      <c r="A461" s="23"/>
      <c r="B461" s="23"/>
      <c r="C461" s="23"/>
      <c r="D461" s="9" t="s">
        <v>417</v>
      </c>
      <c r="E461" s="10">
        <f>SUM(E462,E478,E486,E497,E506,E513)</f>
        <v>50.19</v>
      </c>
      <c r="F461" s="10">
        <f>SUM(F462,F478,F486,F497,F506,F513)</f>
        <v>50.19</v>
      </c>
    </row>
    <row r="462" spans="1:6" ht="15">
      <c r="A462" s="23"/>
      <c r="B462" s="23"/>
      <c r="C462" s="23"/>
      <c r="D462" s="14" t="s">
        <v>418</v>
      </c>
      <c r="E462" s="10">
        <f>SUM(E463:E477)</f>
        <v>50.19</v>
      </c>
      <c r="F462" s="10">
        <f>SUM(F463:F477)</f>
        <v>50.19</v>
      </c>
    </row>
    <row r="463" spans="1:6" ht="15">
      <c r="A463" s="23"/>
      <c r="B463" s="23"/>
      <c r="C463" s="23"/>
      <c r="D463" s="14" t="s">
        <v>23</v>
      </c>
      <c r="E463" s="11"/>
      <c r="F463" s="11"/>
    </row>
    <row r="464" spans="1:6" ht="15">
      <c r="A464" s="23"/>
      <c r="B464" s="23"/>
      <c r="C464" s="23"/>
      <c r="D464" s="14" t="s">
        <v>26</v>
      </c>
      <c r="E464" s="11"/>
      <c r="F464" s="11"/>
    </row>
    <row r="465" spans="1:6" ht="15">
      <c r="A465" s="23"/>
      <c r="B465" s="23"/>
      <c r="C465" s="23"/>
      <c r="D465" s="14" t="s">
        <v>29</v>
      </c>
      <c r="E465" s="11"/>
      <c r="F465" s="11"/>
    </row>
    <row r="466" spans="1:6" ht="15">
      <c r="A466" s="23"/>
      <c r="B466" s="23"/>
      <c r="C466" s="23"/>
      <c r="D466" s="14" t="s">
        <v>419</v>
      </c>
      <c r="E466" s="11"/>
      <c r="F466" s="11"/>
    </row>
    <row r="467" spans="1:6" ht="15">
      <c r="A467" s="23"/>
      <c r="B467" s="23"/>
      <c r="C467" s="23"/>
      <c r="D467" s="14" t="s">
        <v>420</v>
      </c>
      <c r="E467" s="11"/>
      <c r="F467" s="11"/>
    </row>
    <row r="468" spans="1:6" ht="15">
      <c r="A468" s="23"/>
      <c r="B468" s="23"/>
      <c r="C468" s="23"/>
      <c r="D468" s="14" t="s">
        <v>421</v>
      </c>
      <c r="E468" s="11"/>
      <c r="F468" s="11"/>
    </row>
    <row r="469" spans="1:6" ht="15">
      <c r="A469" s="23"/>
      <c r="B469" s="23"/>
      <c r="C469" s="23"/>
      <c r="D469" s="14" t="s">
        <v>422</v>
      </c>
      <c r="E469" s="11"/>
      <c r="F469" s="11"/>
    </row>
    <row r="470" spans="1:6" ht="15">
      <c r="A470" s="23"/>
      <c r="B470" s="23"/>
      <c r="C470" s="23"/>
      <c r="D470" s="14" t="s">
        <v>423</v>
      </c>
      <c r="E470" s="11"/>
      <c r="F470" s="11"/>
    </row>
    <row r="471" spans="1:6" ht="15">
      <c r="A471" s="23"/>
      <c r="B471" s="23"/>
      <c r="C471" s="23"/>
      <c r="D471" s="14" t="s">
        <v>424</v>
      </c>
      <c r="E471" s="11">
        <v>50.19</v>
      </c>
      <c r="F471" s="11">
        <v>50.19</v>
      </c>
    </row>
    <row r="472" spans="1:6" ht="15">
      <c r="A472" s="23"/>
      <c r="B472" s="23"/>
      <c r="C472" s="23"/>
      <c r="D472" s="14" t="s">
        <v>425</v>
      </c>
      <c r="E472" s="11"/>
      <c r="F472" s="11"/>
    </row>
    <row r="473" spans="1:6" ht="15">
      <c r="A473" s="23"/>
      <c r="B473" s="23"/>
      <c r="C473" s="23"/>
      <c r="D473" s="14" t="s">
        <v>426</v>
      </c>
      <c r="E473" s="11"/>
      <c r="F473" s="11"/>
    </row>
    <row r="474" spans="1:6" ht="15">
      <c r="A474" s="23"/>
      <c r="B474" s="23"/>
      <c r="C474" s="23"/>
      <c r="D474" s="14" t="s">
        <v>427</v>
      </c>
      <c r="E474" s="11"/>
      <c r="F474" s="11"/>
    </row>
    <row r="475" spans="1:6" ht="15">
      <c r="A475" s="23"/>
      <c r="B475" s="23"/>
      <c r="C475" s="23"/>
      <c r="D475" s="46" t="s">
        <v>428</v>
      </c>
      <c r="E475" s="11"/>
      <c r="F475" s="11"/>
    </row>
    <row r="476" spans="1:6" ht="15">
      <c r="A476" s="23"/>
      <c r="B476" s="23"/>
      <c r="C476" s="23"/>
      <c r="D476" s="14" t="s">
        <v>429</v>
      </c>
      <c r="E476" s="11"/>
      <c r="F476" s="11"/>
    </row>
    <row r="477" spans="1:6" ht="15">
      <c r="A477" s="23"/>
      <c r="B477" s="23"/>
      <c r="C477" s="23"/>
      <c r="D477" s="14" t="s">
        <v>430</v>
      </c>
      <c r="E477" s="11"/>
      <c r="F477" s="11"/>
    </row>
    <row r="478" spans="1:6" ht="15">
      <c r="A478" s="23"/>
      <c r="B478" s="23"/>
      <c r="C478" s="23"/>
      <c r="D478" s="14" t="s">
        <v>431</v>
      </c>
      <c r="E478" s="10">
        <f>SUM(E479:E485)</f>
        <v>0</v>
      </c>
      <c r="F478" s="10">
        <f>SUM(F479:F485)</f>
        <v>0</v>
      </c>
    </row>
    <row r="479" spans="1:6" ht="15">
      <c r="A479" s="23"/>
      <c r="B479" s="23"/>
      <c r="C479" s="23"/>
      <c r="D479" s="14" t="s">
        <v>23</v>
      </c>
      <c r="E479" s="11"/>
      <c r="F479" s="11"/>
    </row>
    <row r="480" spans="1:6" ht="15">
      <c r="A480" s="23"/>
      <c r="B480" s="23"/>
      <c r="C480" s="23"/>
      <c r="D480" s="14" t="s">
        <v>26</v>
      </c>
      <c r="E480" s="11"/>
      <c r="F480" s="11"/>
    </row>
    <row r="481" spans="1:6" ht="15">
      <c r="A481" s="23"/>
      <c r="B481" s="23"/>
      <c r="C481" s="23"/>
      <c r="D481" s="14" t="s">
        <v>29</v>
      </c>
      <c r="E481" s="11"/>
      <c r="F481" s="11"/>
    </row>
    <row r="482" spans="1:6" ht="15">
      <c r="A482" s="23"/>
      <c r="B482" s="23"/>
      <c r="C482" s="23"/>
      <c r="D482" s="14" t="s">
        <v>432</v>
      </c>
      <c r="E482" s="11"/>
      <c r="F482" s="11"/>
    </row>
    <row r="483" spans="1:6" ht="15">
      <c r="A483" s="23"/>
      <c r="B483" s="23"/>
      <c r="C483" s="23"/>
      <c r="D483" s="14" t="s">
        <v>433</v>
      </c>
      <c r="E483" s="11"/>
      <c r="F483" s="11"/>
    </row>
    <row r="484" spans="1:6" ht="15">
      <c r="A484" s="23"/>
      <c r="B484" s="23"/>
      <c r="C484" s="23"/>
      <c r="D484" s="14" t="s">
        <v>434</v>
      </c>
      <c r="E484" s="11"/>
      <c r="F484" s="11"/>
    </row>
    <row r="485" spans="1:6" ht="15">
      <c r="A485" s="23"/>
      <c r="B485" s="23"/>
      <c r="C485" s="23"/>
      <c r="D485" s="14" t="s">
        <v>435</v>
      </c>
      <c r="E485" s="11"/>
      <c r="F485" s="11"/>
    </row>
    <row r="486" spans="1:6" ht="15">
      <c r="A486" s="23"/>
      <c r="B486" s="23"/>
      <c r="C486" s="23"/>
      <c r="D486" s="14" t="s">
        <v>436</v>
      </c>
      <c r="E486" s="10">
        <f>SUM(E487:E496)</f>
        <v>0</v>
      </c>
      <c r="F486" s="10">
        <f>SUM(F487:F496)</f>
        <v>0</v>
      </c>
    </row>
    <row r="487" spans="1:6" ht="15">
      <c r="A487" s="23"/>
      <c r="B487" s="23"/>
      <c r="C487" s="23"/>
      <c r="D487" s="14" t="s">
        <v>23</v>
      </c>
      <c r="E487" s="11"/>
      <c r="F487" s="11"/>
    </row>
    <row r="488" spans="1:6" ht="15">
      <c r="A488" s="23"/>
      <c r="B488" s="23"/>
      <c r="C488" s="23"/>
      <c r="D488" s="14" t="s">
        <v>26</v>
      </c>
      <c r="E488" s="11"/>
      <c r="F488" s="11"/>
    </row>
    <row r="489" spans="1:6" ht="15">
      <c r="A489" s="23"/>
      <c r="B489" s="23"/>
      <c r="C489" s="23"/>
      <c r="D489" s="14" t="s">
        <v>29</v>
      </c>
      <c r="E489" s="11"/>
      <c r="F489" s="11"/>
    </row>
    <row r="490" spans="1:6" ht="15">
      <c r="A490" s="23"/>
      <c r="B490" s="23"/>
      <c r="C490" s="23"/>
      <c r="D490" s="14" t="s">
        <v>437</v>
      </c>
      <c r="E490" s="11"/>
      <c r="F490" s="11"/>
    </row>
    <row r="491" spans="1:6" ht="15">
      <c r="A491" s="23"/>
      <c r="B491" s="23"/>
      <c r="C491" s="23"/>
      <c r="D491" s="14" t="s">
        <v>438</v>
      </c>
      <c r="E491" s="11"/>
      <c r="F491" s="11"/>
    </row>
    <row r="492" spans="1:6" ht="15">
      <c r="A492" s="23"/>
      <c r="B492" s="23"/>
      <c r="C492" s="23"/>
      <c r="D492" s="14" t="s">
        <v>439</v>
      </c>
      <c r="E492" s="11"/>
      <c r="F492" s="11"/>
    </row>
    <row r="493" spans="1:6" ht="15">
      <c r="A493" s="23"/>
      <c r="B493" s="23"/>
      <c r="C493" s="23"/>
      <c r="D493" s="14" t="s">
        <v>440</v>
      </c>
      <c r="E493" s="11"/>
      <c r="F493" s="11"/>
    </row>
    <row r="494" spans="1:6" ht="15">
      <c r="A494" s="23"/>
      <c r="B494" s="23"/>
      <c r="C494" s="23"/>
      <c r="D494" s="14" t="s">
        <v>441</v>
      </c>
      <c r="E494" s="11"/>
      <c r="F494" s="11"/>
    </row>
    <row r="495" spans="1:6" ht="15">
      <c r="A495" s="23"/>
      <c r="B495" s="23"/>
      <c r="C495" s="23"/>
      <c r="D495" s="14" t="s">
        <v>442</v>
      </c>
      <c r="E495" s="11"/>
      <c r="F495" s="11"/>
    </row>
    <row r="496" spans="1:6" ht="15">
      <c r="A496" s="23"/>
      <c r="B496" s="23"/>
      <c r="C496" s="23"/>
      <c r="D496" s="14" t="s">
        <v>443</v>
      </c>
      <c r="E496" s="11"/>
      <c r="F496" s="11"/>
    </row>
    <row r="497" spans="1:6" ht="15">
      <c r="A497" s="23"/>
      <c r="B497" s="23"/>
      <c r="C497" s="23"/>
      <c r="D497" s="14" t="s">
        <v>444</v>
      </c>
      <c r="E497" s="10">
        <f>SUM(E498:E505)</f>
        <v>0</v>
      </c>
      <c r="F497" s="10">
        <f>SUM(F498:F505)</f>
        <v>0</v>
      </c>
    </row>
    <row r="498" spans="1:6" ht="15">
      <c r="A498" s="23"/>
      <c r="B498" s="23"/>
      <c r="C498" s="23"/>
      <c r="D498" s="46" t="s">
        <v>23</v>
      </c>
      <c r="E498" s="11"/>
      <c r="F498" s="11"/>
    </row>
    <row r="499" spans="1:6" ht="15">
      <c r="A499" s="23"/>
      <c r="B499" s="23"/>
      <c r="C499" s="23"/>
      <c r="D499" s="47" t="s">
        <v>445</v>
      </c>
      <c r="E499" s="11"/>
      <c r="F499" s="11"/>
    </row>
    <row r="500" spans="1:6" ht="15">
      <c r="A500" s="23"/>
      <c r="B500" s="23"/>
      <c r="C500" s="23"/>
      <c r="D500" s="46" t="s">
        <v>29</v>
      </c>
      <c r="E500" s="11"/>
      <c r="F500" s="11"/>
    </row>
    <row r="501" spans="1:6" ht="15">
      <c r="A501" s="23"/>
      <c r="B501" s="23"/>
      <c r="C501" s="23"/>
      <c r="D501" s="46" t="s">
        <v>446</v>
      </c>
      <c r="E501" s="11"/>
      <c r="F501" s="11"/>
    </row>
    <row r="502" spans="1:6" ht="15">
      <c r="A502" s="23"/>
      <c r="B502" s="23"/>
      <c r="C502" s="23"/>
      <c r="D502" s="46" t="s">
        <v>447</v>
      </c>
      <c r="E502" s="11"/>
      <c r="F502" s="11"/>
    </row>
    <row r="503" spans="1:6" ht="15">
      <c r="A503" s="23"/>
      <c r="B503" s="23"/>
      <c r="C503" s="23"/>
      <c r="D503" s="46" t="s">
        <v>448</v>
      </c>
      <c r="E503" s="11"/>
      <c r="F503" s="11"/>
    </row>
    <row r="504" spans="1:6" ht="15">
      <c r="A504" s="23"/>
      <c r="B504" s="23"/>
      <c r="C504" s="23"/>
      <c r="D504" s="46" t="s">
        <v>449</v>
      </c>
      <c r="E504" s="11"/>
      <c r="F504" s="11"/>
    </row>
    <row r="505" spans="1:6" ht="15">
      <c r="A505" s="23"/>
      <c r="B505" s="23"/>
      <c r="C505" s="23"/>
      <c r="D505" s="46" t="s">
        <v>450</v>
      </c>
      <c r="E505" s="11"/>
      <c r="F505" s="11"/>
    </row>
    <row r="506" spans="1:6" ht="15">
      <c r="A506" s="23"/>
      <c r="B506" s="23"/>
      <c r="C506" s="23"/>
      <c r="D506" s="46" t="s">
        <v>451</v>
      </c>
      <c r="E506" s="10">
        <f>SUM(E507:E512)</f>
        <v>0</v>
      </c>
      <c r="F506" s="10">
        <f>SUM(F507:F512)</f>
        <v>0</v>
      </c>
    </row>
    <row r="507" spans="1:6" ht="15">
      <c r="A507" s="23"/>
      <c r="B507" s="23"/>
      <c r="C507" s="23"/>
      <c r="D507" s="46" t="s">
        <v>23</v>
      </c>
      <c r="E507" s="11"/>
      <c r="F507" s="11"/>
    </row>
    <row r="508" spans="1:6" ht="15">
      <c r="A508" s="23"/>
      <c r="B508" s="23"/>
      <c r="C508" s="23"/>
      <c r="D508" s="46" t="s">
        <v>26</v>
      </c>
      <c r="E508" s="11"/>
      <c r="F508" s="11"/>
    </row>
    <row r="509" spans="1:6" ht="15">
      <c r="A509" s="23"/>
      <c r="B509" s="23"/>
      <c r="C509" s="23"/>
      <c r="D509" s="46" t="s">
        <v>29</v>
      </c>
      <c r="E509" s="11"/>
      <c r="F509" s="11"/>
    </row>
    <row r="510" spans="1:6" ht="15">
      <c r="A510" s="23"/>
      <c r="B510" s="23"/>
      <c r="C510" s="23"/>
      <c r="D510" s="46" t="s">
        <v>452</v>
      </c>
      <c r="E510" s="11"/>
      <c r="F510" s="11"/>
    </row>
    <row r="511" spans="1:6" ht="15">
      <c r="A511" s="23"/>
      <c r="B511" s="23"/>
      <c r="C511" s="23"/>
      <c r="D511" s="46" t="s">
        <v>453</v>
      </c>
      <c r="E511" s="11"/>
      <c r="F511" s="11"/>
    </row>
    <row r="512" spans="1:6" ht="15">
      <c r="A512" s="23"/>
      <c r="B512" s="23"/>
      <c r="C512" s="23"/>
      <c r="D512" s="46" t="s">
        <v>454</v>
      </c>
      <c r="E512" s="11"/>
      <c r="F512" s="11"/>
    </row>
    <row r="513" spans="1:6" ht="15">
      <c r="A513" s="23"/>
      <c r="B513" s="23"/>
      <c r="C513" s="23"/>
      <c r="D513" s="48" t="s">
        <v>455</v>
      </c>
      <c r="E513" s="10">
        <f>SUM(E514:E516)</f>
        <v>0</v>
      </c>
      <c r="F513" s="10">
        <f>SUM(F514:F516)</f>
        <v>0</v>
      </c>
    </row>
    <row r="514" spans="1:6" ht="15">
      <c r="A514" s="23"/>
      <c r="B514" s="23"/>
      <c r="C514" s="23"/>
      <c r="D514" s="14" t="s">
        <v>456</v>
      </c>
      <c r="E514" s="11"/>
      <c r="F514" s="11"/>
    </row>
    <row r="515" spans="1:6" ht="15">
      <c r="A515" s="23"/>
      <c r="B515" s="23"/>
      <c r="C515" s="23"/>
      <c r="D515" s="14" t="s">
        <v>457</v>
      </c>
      <c r="E515" s="11"/>
      <c r="F515" s="11"/>
    </row>
    <row r="516" spans="1:6" ht="15">
      <c r="A516" s="23"/>
      <c r="B516" s="23"/>
      <c r="C516" s="23"/>
      <c r="D516" s="14" t="s">
        <v>458</v>
      </c>
      <c r="E516" s="11"/>
      <c r="F516" s="11"/>
    </row>
    <row r="517" spans="1:6" ht="15">
      <c r="A517" s="23"/>
      <c r="B517" s="23"/>
      <c r="C517" s="23"/>
      <c r="D517" s="9" t="s">
        <v>459</v>
      </c>
      <c r="E517" s="10">
        <f>E518+E532+E540+E542+E551+E555+E565+E573+E580+E587+E596+E601+E604+E607+E610+E613+E616+E620+E625+E633</f>
        <v>299.14</v>
      </c>
      <c r="F517" s="10">
        <f>F518+F532+F540+F542+F551+F555+F565+F573+F580+F587+F596+F601+F604+F607+F610+F613+F616+F620+F625+F633</f>
        <v>299.14</v>
      </c>
    </row>
    <row r="518" spans="1:6" ht="15">
      <c r="A518" s="23"/>
      <c r="B518" s="23"/>
      <c r="C518" s="23"/>
      <c r="D518" s="14" t="s">
        <v>460</v>
      </c>
      <c r="E518" s="10">
        <f>SUM(E519:E531)</f>
        <v>52.7</v>
      </c>
      <c r="F518" s="10">
        <f>SUM(F519:F531)</f>
        <v>52.7</v>
      </c>
    </row>
    <row r="519" spans="1:6" ht="15">
      <c r="A519" s="23"/>
      <c r="B519" s="23"/>
      <c r="C519" s="23"/>
      <c r="D519" s="14" t="s">
        <v>23</v>
      </c>
      <c r="E519" s="11"/>
      <c r="F519" s="11"/>
    </row>
    <row r="520" spans="1:6" ht="15">
      <c r="A520" s="23"/>
      <c r="B520" s="23"/>
      <c r="C520" s="23"/>
      <c r="D520" s="14" t="s">
        <v>26</v>
      </c>
      <c r="E520" s="11"/>
      <c r="F520" s="11"/>
    </row>
    <row r="521" spans="1:6" ht="15">
      <c r="A521" s="23"/>
      <c r="B521" s="23"/>
      <c r="C521" s="23"/>
      <c r="D521" s="14" t="s">
        <v>29</v>
      </c>
      <c r="E521" s="11"/>
      <c r="F521" s="11"/>
    </row>
    <row r="522" spans="1:6" ht="15">
      <c r="A522" s="23"/>
      <c r="B522" s="23"/>
      <c r="C522" s="23"/>
      <c r="D522" s="14" t="s">
        <v>461</v>
      </c>
      <c r="E522" s="11"/>
      <c r="F522" s="11"/>
    </row>
    <row r="523" spans="1:6" ht="15">
      <c r="A523" s="23"/>
      <c r="B523" s="23"/>
      <c r="C523" s="23"/>
      <c r="D523" s="14" t="s">
        <v>462</v>
      </c>
      <c r="E523" s="11"/>
      <c r="F523" s="11"/>
    </row>
    <row r="524" spans="1:6" ht="15">
      <c r="A524" s="23"/>
      <c r="B524" s="23"/>
      <c r="C524" s="23"/>
      <c r="D524" s="14" t="s">
        <v>463</v>
      </c>
      <c r="E524" s="11"/>
      <c r="F524" s="11"/>
    </row>
    <row r="525" spans="1:6" ht="15">
      <c r="A525" s="23"/>
      <c r="B525" s="23"/>
      <c r="C525" s="23"/>
      <c r="D525" s="14" t="s">
        <v>464</v>
      </c>
      <c r="E525" s="11"/>
      <c r="F525" s="11"/>
    </row>
    <row r="526" spans="1:6" ht="15">
      <c r="A526" s="23"/>
      <c r="B526" s="23"/>
      <c r="C526" s="23"/>
      <c r="D526" s="14" t="s">
        <v>158</v>
      </c>
      <c r="E526" s="11"/>
      <c r="F526" s="11"/>
    </row>
    <row r="527" spans="1:6" ht="15">
      <c r="A527" s="23"/>
      <c r="B527" s="23"/>
      <c r="C527" s="23"/>
      <c r="D527" s="14" t="s">
        <v>465</v>
      </c>
      <c r="E527" s="11"/>
      <c r="F527" s="11"/>
    </row>
    <row r="528" spans="1:6" ht="15">
      <c r="A528" s="23"/>
      <c r="B528" s="23"/>
      <c r="C528" s="23"/>
      <c r="D528" s="14" t="s">
        <v>466</v>
      </c>
      <c r="E528" s="11"/>
      <c r="F528" s="11"/>
    </row>
    <row r="529" spans="1:6" ht="15">
      <c r="A529" s="23"/>
      <c r="B529" s="23"/>
      <c r="C529" s="23"/>
      <c r="D529" s="14" t="s">
        <v>467</v>
      </c>
      <c r="E529" s="11"/>
      <c r="F529" s="11"/>
    </row>
    <row r="530" spans="1:6" ht="15">
      <c r="A530" s="23"/>
      <c r="B530" s="23"/>
      <c r="C530" s="23"/>
      <c r="D530" s="14" t="s">
        <v>468</v>
      </c>
      <c r="E530" s="11"/>
      <c r="F530" s="11"/>
    </row>
    <row r="531" spans="1:6" ht="15">
      <c r="A531" s="23"/>
      <c r="B531" s="23"/>
      <c r="C531" s="23"/>
      <c r="D531" s="14" t="s">
        <v>469</v>
      </c>
      <c r="E531" s="11">
        <v>52.7</v>
      </c>
      <c r="F531" s="11">
        <v>52.7</v>
      </c>
    </row>
    <row r="532" spans="1:6" ht="15">
      <c r="A532" s="23"/>
      <c r="B532" s="23"/>
      <c r="C532" s="23"/>
      <c r="D532" s="14" t="s">
        <v>470</v>
      </c>
      <c r="E532" s="10">
        <f>SUM(E533:E539)</f>
        <v>0</v>
      </c>
      <c r="F532" s="10">
        <f>SUM(F533:F539)</f>
        <v>0</v>
      </c>
    </row>
    <row r="533" spans="1:6" ht="15">
      <c r="A533" s="23"/>
      <c r="B533" s="23"/>
      <c r="C533" s="23"/>
      <c r="D533" s="14" t="s">
        <v>23</v>
      </c>
      <c r="E533" s="11"/>
      <c r="F533" s="11"/>
    </row>
    <row r="534" spans="1:6" ht="15">
      <c r="A534" s="23"/>
      <c r="B534" s="23"/>
      <c r="C534" s="23"/>
      <c r="D534" s="14" t="s">
        <v>26</v>
      </c>
      <c r="E534" s="11"/>
      <c r="F534" s="11"/>
    </row>
    <row r="535" spans="1:6" ht="15">
      <c r="A535" s="23"/>
      <c r="B535" s="23"/>
      <c r="C535" s="23"/>
      <c r="D535" s="14" t="s">
        <v>29</v>
      </c>
      <c r="E535" s="11"/>
      <c r="F535" s="11"/>
    </row>
    <row r="536" spans="1:6" ht="15">
      <c r="A536" s="23"/>
      <c r="B536" s="23"/>
      <c r="C536" s="23"/>
      <c r="D536" s="14" t="s">
        <v>471</v>
      </c>
      <c r="E536" s="11"/>
      <c r="F536" s="11"/>
    </row>
    <row r="537" spans="1:6" ht="15">
      <c r="A537" s="23"/>
      <c r="B537" s="23"/>
      <c r="C537" s="23"/>
      <c r="D537" s="14" t="s">
        <v>472</v>
      </c>
      <c r="E537" s="11"/>
      <c r="F537" s="11"/>
    </row>
    <row r="538" spans="1:6" ht="15">
      <c r="A538" s="23"/>
      <c r="B538" s="23"/>
      <c r="C538" s="23"/>
      <c r="D538" s="14" t="s">
        <v>473</v>
      </c>
      <c r="E538" s="11"/>
      <c r="F538" s="11"/>
    </row>
    <row r="539" spans="1:6" ht="15">
      <c r="A539" s="23"/>
      <c r="B539" s="23"/>
      <c r="C539" s="23"/>
      <c r="D539" s="14" t="s">
        <v>474</v>
      </c>
      <c r="E539" s="11"/>
      <c r="F539" s="11"/>
    </row>
    <row r="540" spans="1:6" ht="15">
      <c r="A540" s="23"/>
      <c r="B540" s="23"/>
      <c r="C540" s="23"/>
      <c r="D540" s="14" t="s">
        <v>475</v>
      </c>
      <c r="E540" s="10">
        <f>E541</f>
        <v>0</v>
      </c>
      <c r="F540" s="10">
        <f>F541</f>
        <v>0</v>
      </c>
    </row>
    <row r="541" spans="1:6" ht="15">
      <c r="A541" s="23"/>
      <c r="B541" s="23"/>
      <c r="C541" s="23"/>
      <c r="D541" s="14" t="s">
        <v>476</v>
      </c>
      <c r="E541" s="11"/>
      <c r="F541" s="11"/>
    </row>
    <row r="542" spans="1:6" ht="15">
      <c r="A542" s="23"/>
      <c r="B542" s="23"/>
      <c r="C542" s="23"/>
      <c r="D542" s="14" t="s">
        <v>477</v>
      </c>
      <c r="E542" s="10">
        <f>SUM(E543:E550)</f>
        <v>210.18</v>
      </c>
      <c r="F542" s="10">
        <f>SUM(F543:F550)</f>
        <v>210.18</v>
      </c>
    </row>
    <row r="543" spans="1:6" ht="15">
      <c r="A543" s="23"/>
      <c r="B543" s="23"/>
      <c r="C543" s="23"/>
      <c r="D543" s="14" t="s">
        <v>478</v>
      </c>
      <c r="E543" s="11"/>
      <c r="F543" s="11"/>
    </row>
    <row r="544" spans="1:6" ht="15">
      <c r="A544" s="23"/>
      <c r="B544" s="23"/>
      <c r="C544" s="23"/>
      <c r="D544" s="14" t="s">
        <v>479</v>
      </c>
      <c r="E544" s="11"/>
      <c r="F544" s="11"/>
    </row>
    <row r="545" spans="1:6" ht="15">
      <c r="A545" s="23"/>
      <c r="B545" s="23"/>
      <c r="C545" s="23"/>
      <c r="D545" s="14" t="s">
        <v>480</v>
      </c>
      <c r="E545" s="11"/>
      <c r="F545" s="11"/>
    </row>
    <row r="546" spans="1:6" ht="15">
      <c r="A546" s="23"/>
      <c r="B546" s="23"/>
      <c r="C546" s="23"/>
      <c r="D546" s="14" t="s">
        <v>481</v>
      </c>
      <c r="E546" s="11"/>
      <c r="F546" s="11"/>
    </row>
    <row r="547" spans="1:6" ht="15">
      <c r="A547" s="23"/>
      <c r="B547" s="23"/>
      <c r="C547" s="23"/>
      <c r="D547" s="14" t="s">
        <v>482</v>
      </c>
      <c r="E547" s="11">
        <v>71.1</v>
      </c>
      <c r="F547" s="11">
        <v>71.1</v>
      </c>
    </row>
    <row r="548" spans="1:6" ht="15">
      <c r="A548" s="23"/>
      <c r="B548" s="23"/>
      <c r="C548" s="23"/>
      <c r="D548" s="14" t="s">
        <v>483</v>
      </c>
      <c r="E548" s="11">
        <v>35.55</v>
      </c>
      <c r="F548" s="11">
        <v>35.55</v>
      </c>
    </row>
    <row r="549" spans="1:6" ht="15">
      <c r="A549" s="23"/>
      <c r="B549" s="23"/>
      <c r="C549" s="23"/>
      <c r="D549" s="14" t="s">
        <v>484</v>
      </c>
      <c r="E549" s="11"/>
      <c r="F549" s="11"/>
    </row>
    <row r="550" spans="1:6" ht="15">
      <c r="A550" s="23"/>
      <c r="B550" s="23"/>
      <c r="C550" s="23"/>
      <c r="D550" s="14" t="s">
        <v>485</v>
      </c>
      <c r="E550" s="11">
        <v>103.53</v>
      </c>
      <c r="F550" s="11">
        <v>103.53</v>
      </c>
    </row>
    <row r="551" spans="1:6" ht="15">
      <c r="A551" s="23"/>
      <c r="B551" s="23"/>
      <c r="C551" s="23"/>
      <c r="D551" s="14" t="s">
        <v>486</v>
      </c>
      <c r="E551" s="10">
        <f>SUM(E552:E554)</f>
        <v>0</v>
      </c>
      <c r="F551" s="10">
        <f>SUM(F552:F554)</f>
        <v>0</v>
      </c>
    </row>
    <row r="552" spans="1:6" ht="15">
      <c r="A552" s="23"/>
      <c r="B552" s="23"/>
      <c r="C552" s="23"/>
      <c r="D552" s="14" t="s">
        <v>487</v>
      </c>
      <c r="E552" s="11"/>
      <c r="F552" s="11"/>
    </row>
    <row r="553" spans="1:6" ht="15">
      <c r="A553" s="23"/>
      <c r="B553" s="23"/>
      <c r="C553" s="23"/>
      <c r="D553" s="14" t="s">
        <v>488</v>
      </c>
      <c r="E553" s="11"/>
      <c r="F553" s="11"/>
    </row>
    <row r="554" spans="1:6" ht="15">
      <c r="A554" s="23"/>
      <c r="B554" s="23"/>
      <c r="C554" s="23"/>
      <c r="D554" s="14" t="s">
        <v>489</v>
      </c>
      <c r="E554" s="11"/>
      <c r="F554" s="11"/>
    </row>
    <row r="555" spans="1:6" ht="15">
      <c r="A555" s="23"/>
      <c r="B555" s="23"/>
      <c r="C555" s="23"/>
      <c r="D555" s="14" t="s">
        <v>490</v>
      </c>
      <c r="E555" s="10">
        <f>SUM(E556:E564)</f>
        <v>0</v>
      </c>
      <c r="F555" s="10">
        <f>SUM(F556:F564)</f>
        <v>0</v>
      </c>
    </row>
    <row r="556" spans="1:6" ht="15">
      <c r="A556" s="23"/>
      <c r="B556" s="23"/>
      <c r="C556" s="23"/>
      <c r="D556" s="14" t="s">
        <v>491</v>
      </c>
      <c r="E556" s="11"/>
      <c r="F556" s="11"/>
    </row>
    <row r="557" spans="1:6" ht="15">
      <c r="A557" s="23"/>
      <c r="B557" s="23"/>
      <c r="C557" s="23"/>
      <c r="D557" s="14" t="s">
        <v>492</v>
      </c>
      <c r="E557" s="11"/>
      <c r="F557" s="11"/>
    </row>
    <row r="558" spans="1:6" ht="15">
      <c r="A558" s="23"/>
      <c r="B558" s="23"/>
      <c r="C558" s="23"/>
      <c r="D558" s="14" t="s">
        <v>493</v>
      </c>
      <c r="E558" s="11"/>
      <c r="F558" s="11"/>
    </row>
    <row r="559" spans="1:6" ht="15">
      <c r="A559" s="23"/>
      <c r="B559" s="23"/>
      <c r="C559" s="23"/>
      <c r="D559" s="14" t="s">
        <v>494</v>
      </c>
      <c r="E559" s="11"/>
      <c r="F559" s="11"/>
    </row>
    <row r="560" spans="1:6" ht="15">
      <c r="A560" s="23"/>
      <c r="B560" s="23"/>
      <c r="C560" s="23"/>
      <c r="D560" s="14" t="s">
        <v>495</v>
      </c>
      <c r="E560" s="11"/>
      <c r="F560" s="11"/>
    </row>
    <row r="561" spans="1:6" ht="15">
      <c r="A561" s="23"/>
      <c r="B561" s="23"/>
      <c r="C561" s="23"/>
      <c r="D561" s="14" t="s">
        <v>496</v>
      </c>
      <c r="E561" s="11"/>
      <c r="F561" s="11"/>
    </row>
    <row r="562" spans="1:6" ht="15">
      <c r="A562" s="23"/>
      <c r="B562" s="23"/>
      <c r="C562" s="23"/>
      <c r="D562" s="14" t="s">
        <v>497</v>
      </c>
      <c r="E562" s="11"/>
      <c r="F562" s="11"/>
    </row>
    <row r="563" spans="1:6" ht="15">
      <c r="A563" s="23"/>
      <c r="B563" s="23"/>
      <c r="C563" s="23"/>
      <c r="D563" s="14" t="s">
        <v>498</v>
      </c>
      <c r="E563" s="11"/>
      <c r="F563" s="11"/>
    </row>
    <row r="564" spans="1:6" ht="15">
      <c r="A564" s="23"/>
      <c r="B564" s="23"/>
      <c r="C564" s="23"/>
      <c r="D564" s="14" t="s">
        <v>499</v>
      </c>
      <c r="E564" s="11"/>
      <c r="F564" s="11"/>
    </row>
    <row r="565" spans="1:6" ht="15">
      <c r="A565" s="23"/>
      <c r="B565" s="23"/>
      <c r="C565" s="23"/>
      <c r="D565" s="14" t="s">
        <v>500</v>
      </c>
      <c r="E565" s="10">
        <f>SUM(E566:E572)</f>
        <v>0</v>
      </c>
      <c r="F565" s="10">
        <f>SUM(F566:F572)</f>
        <v>0</v>
      </c>
    </row>
    <row r="566" spans="1:6" ht="15">
      <c r="A566" s="23"/>
      <c r="B566" s="23"/>
      <c r="C566" s="23"/>
      <c r="D566" s="14" t="s">
        <v>501</v>
      </c>
      <c r="E566" s="11"/>
      <c r="F566" s="11"/>
    </row>
    <row r="567" spans="1:6" ht="15">
      <c r="A567" s="23"/>
      <c r="B567" s="23"/>
      <c r="C567" s="23"/>
      <c r="D567" s="14" t="s">
        <v>502</v>
      </c>
      <c r="E567" s="11"/>
      <c r="F567" s="11"/>
    </row>
    <row r="568" spans="1:6" ht="15">
      <c r="A568" s="23"/>
      <c r="B568" s="23"/>
      <c r="C568" s="23"/>
      <c r="D568" s="9" t="s">
        <v>503</v>
      </c>
      <c r="E568" s="11"/>
      <c r="F568" s="11"/>
    </row>
    <row r="569" spans="1:6" ht="15">
      <c r="A569" s="23"/>
      <c r="B569" s="23"/>
      <c r="C569" s="23"/>
      <c r="D569" s="14" t="s">
        <v>504</v>
      </c>
      <c r="E569" s="11"/>
      <c r="F569" s="11"/>
    </row>
    <row r="570" spans="1:6" ht="15">
      <c r="A570" s="23"/>
      <c r="B570" s="23"/>
      <c r="C570" s="23"/>
      <c r="D570" s="14" t="s">
        <v>505</v>
      </c>
      <c r="E570" s="11"/>
      <c r="F570" s="11"/>
    </row>
    <row r="571" spans="1:6" ht="15">
      <c r="A571" s="23"/>
      <c r="B571" s="23"/>
      <c r="C571" s="23"/>
      <c r="D571" s="14" t="s">
        <v>506</v>
      </c>
      <c r="E571" s="11"/>
      <c r="F571" s="11"/>
    </row>
    <row r="572" spans="1:6" ht="15">
      <c r="A572" s="23"/>
      <c r="B572" s="23"/>
      <c r="C572" s="23"/>
      <c r="D572" s="9" t="s">
        <v>507</v>
      </c>
      <c r="E572" s="11"/>
      <c r="F572" s="11"/>
    </row>
    <row r="573" spans="1:6" ht="15">
      <c r="A573" s="23"/>
      <c r="B573" s="23"/>
      <c r="C573" s="23"/>
      <c r="D573" s="14" t="s">
        <v>508</v>
      </c>
      <c r="E573" s="10">
        <f>SUM(E574:E579)</f>
        <v>0</v>
      </c>
      <c r="F573" s="10">
        <f>SUM(F574:F579)</f>
        <v>0</v>
      </c>
    </row>
    <row r="574" spans="1:6" ht="15">
      <c r="A574" s="23"/>
      <c r="B574" s="23"/>
      <c r="C574" s="23"/>
      <c r="D574" s="14" t="s">
        <v>509</v>
      </c>
      <c r="E574" s="11"/>
      <c r="F574" s="11"/>
    </row>
    <row r="575" spans="1:6" ht="15">
      <c r="A575" s="23"/>
      <c r="B575" s="23"/>
      <c r="C575" s="23"/>
      <c r="D575" s="14" t="s">
        <v>510</v>
      </c>
      <c r="E575" s="11"/>
      <c r="F575" s="11"/>
    </row>
    <row r="576" spans="1:6" ht="15">
      <c r="A576" s="23"/>
      <c r="B576" s="23"/>
      <c r="C576" s="23"/>
      <c r="D576" s="14" t="s">
        <v>511</v>
      </c>
      <c r="E576" s="11"/>
      <c r="F576" s="11"/>
    </row>
    <row r="577" spans="1:6" ht="15">
      <c r="A577" s="23"/>
      <c r="B577" s="23"/>
      <c r="C577" s="23"/>
      <c r="D577" s="14" t="s">
        <v>512</v>
      </c>
      <c r="E577" s="11"/>
      <c r="F577" s="11"/>
    </row>
    <row r="578" spans="1:6" ht="15">
      <c r="A578" s="23"/>
      <c r="B578" s="23"/>
      <c r="C578" s="23"/>
      <c r="D578" s="46" t="s">
        <v>513</v>
      </c>
      <c r="E578" s="11"/>
      <c r="F578" s="11"/>
    </row>
    <row r="579" spans="1:6" ht="15">
      <c r="A579" s="23"/>
      <c r="B579" s="23"/>
      <c r="C579" s="23"/>
      <c r="D579" s="14" t="s">
        <v>514</v>
      </c>
      <c r="E579" s="11"/>
      <c r="F579" s="11"/>
    </row>
    <row r="580" spans="1:6" ht="15">
      <c r="A580" s="23"/>
      <c r="B580" s="23"/>
      <c r="C580" s="23"/>
      <c r="D580" s="14" t="s">
        <v>515</v>
      </c>
      <c r="E580" s="10">
        <f>SUM(E581:E586)</f>
        <v>18</v>
      </c>
      <c r="F580" s="10">
        <f>SUM(F581:F586)</f>
        <v>18</v>
      </c>
    </row>
    <row r="581" spans="1:6" ht="15">
      <c r="A581" s="23"/>
      <c r="B581" s="23"/>
      <c r="C581" s="23"/>
      <c r="D581" s="14" t="s">
        <v>516</v>
      </c>
      <c r="E581" s="11"/>
      <c r="F581" s="11"/>
    </row>
    <row r="582" spans="1:6" ht="15">
      <c r="A582" s="23"/>
      <c r="B582" s="23"/>
      <c r="C582" s="23"/>
      <c r="D582" s="14" t="s">
        <v>517</v>
      </c>
      <c r="E582" s="11">
        <v>18</v>
      </c>
      <c r="F582" s="11">
        <v>18</v>
      </c>
    </row>
    <row r="583" spans="1:6" ht="15">
      <c r="A583" s="23"/>
      <c r="B583" s="23"/>
      <c r="C583" s="23"/>
      <c r="D583" s="14" t="s">
        <v>518</v>
      </c>
      <c r="E583" s="11"/>
      <c r="F583" s="11"/>
    </row>
    <row r="584" spans="1:6" ht="15">
      <c r="A584" s="23"/>
      <c r="B584" s="23"/>
      <c r="C584" s="23"/>
      <c r="D584" s="14" t="s">
        <v>519</v>
      </c>
      <c r="E584" s="11"/>
      <c r="F584" s="11"/>
    </row>
    <row r="585" spans="1:6" ht="15">
      <c r="A585" s="23"/>
      <c r="B585" s="23"/>
      <c r="C585" s="23"/>
      <c r="D585" s="14" t="s">
        <v>520</v>
      </c>
      <c r="E585" s="11"/>
      <c r="F585" s="11"/>
    </row>
    <row r="586" spans="1:6" ht="15">
      <c r="A586" s="23"/>
      <c r="B586" s="23"/>
      <c r="C586" s="23"/>
      <c r="D586" s="14" t="s">
        <v>521</v>
      </c>
      <c r="E586" s="11"/>
      <c r="F586" s="11"/>
    </row>
    <row r="587" spans="1:6" ht="15">
      <c r="A587" s="23"/>
      <c r="B587" s="23"/>
      <c r="C587" s="23"/>
      <c r="D587" s="14" t="s">
        <v>522</v>
      </c>
      <c r="E587" s="10">
        <f>SUM(E588:E595)</f>
        <v>0</v>
      </c>
      <c r="F587" s="10">
        <f>SUM(F588:F595)</f>
        <v>0</v>
      </c>
    </row>
    <row r="588" spans="1:6" ht="15">
      <c r="A588" s="23"/>
      <c r="B588" s="23"/>
      <c r="C588" s="23"/>
      <c r="D588" s="14" t="s">
        <v>23</v>
      </c>
      <c r="E588" s="11"/>
      <c r="F588" s="11"/>
    </row>
    <row r="589" spans="1:6" ht="15">
      <c r="A589" s="23"/>
      <c r="B589" s="23"/>
      <c r="C589" s="23"/>
      <c r="D589" s="14" t="s">
        <v>26</v>
      </c>
      <c r="E589" s="11"/>
      <c r="F589" s="11"/>
    </row>
    <row r="590" spans="1:6" ht="15">
      <c r="A590" s="23"/>
      <c r="B590" s="23"/>
      <c r="C590" s="23"/>
      <c r="D590" s="14" t="s">
        <v>29</v>
      </c>
      <c r="E590" s="11"/>
      <c r="F590" s="11"/>
    </row>
    <row r="591" spans="1:6" ht="15">
      <c r="A591" s="23"/>
      <c r="B591" s="23"/>
      <c r="C591" s="23"/>
      <c r="D591" s="14" t="s">
        <v>523</v>
      </c>
      <c r="E591" s="11"/>
      <c r="F591" s="11"/>
    </row>
    <row r="592" spans="1:6" ht="15">
      <c r="A592" s="23"/>
      <c r="B592" s="23"/>
      <c r="C592" s="23"/>
      <c r="D592" s="14" t="s">
        <v>524</v>
      </c>
      <c r="E592" s="11"/>
      <c r="F592" s="11"/>
    </row>
    <row r="593" spans="1:6" ht="15">
      <c r="A593" s="23"/>
      <c r="B593" s="23"/>
      <c r="C593" s="23"/>
      <c r="D593" s="14" t="s">
        <v>525</v>
      </c>
      <c r="E593" s="11"/>
      <c r="F593" s="11"/>
    </row>
    <row r="594" spans="1:6" ht="15">
      <c r="A594" s="23"/>
      <c r="B594" s="23"/>
      <c r="C594" s="23"/>
      <c r="D594" s="14" t="s">
        <v>526</v>
      </c>
      <c r="E594" s="11"/>
      <c r="F594" s="11"/>
    </row>
    <row r="595" spans="1:6" ht="15">
      <c r="A595" s="23"/>
      <c r="B595" s="23"/>
      <c r="C595" s="23"/>
      <c r="D595" s="14" t="s">
        <v>527</v>
      </c>
      <c r="E595" s="11"/>
      <c r="F595" s="11"/>
    </row>
    <row r="596" spans="1:6" ht="15">
      <c r="A596" s="23"/>
      <c r="B596" s="23"/>
      <c r="C596" s="23"/>
      <c r="D596" s="14" t="s">
        <v>528</v>
      </c>
      <c r="E596" s="10">
        <f>SUM(E597:E600)</f>
        <v>0</v>
      </c>
      <c r="F596" s="10">
        <f>SUM(F597:F600)</f>
        <v>0</v>
      </c>
    </row>
    <row r="597" spans="1:6" ht="15">
      <c r="A597" s="23"/>
      <c r="B597" s="23"/>
      <c r="C597" s="23"/>
      <c r="D597" s="14" t="s">
        <v>23</v>
      </c>
      <c r="E597" s="11"/>
      <c r="F597" s="11"/>
    </row>
    <row r="598" spans="1:6" ht="15">
      <c r="A598" s="23"/>
      <c r="B598" s="23"/>
      <c r="C598" s="23"/>
      <c r="D598" s="14" t="s">
        <v>26</v>
      </c>
      <c r="E598" s="11"/>
      <c r="F598" s="11"/>
    </row>
    <row r="599" spans="1:6" ht="15">
      <c r="A599" s="23"/>
      <c r="B599" s="23"/>
      <c r="C599" s="23"/>
      <c r="D599" s="14" t="s">
        <v>29</v>
      </c>
      <c r="E599" s="11"/>
      <c r="F599" s="11"/>
    </row>
    <row r="600" spans="1:6" ht="15">
      <c r="A600" s="23"/>
      <c r="B600" s="23"/>
      <c r="C600" s="23"/>
      <c r="D600" s="14" t="s">
        <v>529</v>
      </c>
      <c r="E600" s="11"/>
      <c r="F600" s="11"/>
    </row>
    <row r="601" spans="1:6" ht="15">
      <c r="A601" s="23"/>
      <c r="B601" s="23"/>
      <c r="C601" s="23"/>
      <c r="D601" s="14" t="s">
        <v>530</v>
      </c>
      <c r="E601" s="10">
        <f>SUM(E602:E603)</f>
        <v>0</v>
      </c>
      <c r="F601" s="10">
        <f>SUM(F602:F603)</f>
        <v>0</v>
      </c>
    </row>
    <row r="602" spans="1:6" ht="15">
      <c r="A602" s="23"/>
      <c r="B602" s="23"/>
      <c r="C602" s="23"/>
      <c r="D602" s="14" t="s">
        <v>531</v>
      </c>
      <c r="E602" s="11"/>
      <c r="F602" s="11"/>
    </row>
    <row r="603" spans="1:6" ht="15">
      <c r="A603" s="23"/>
      <c r="B603" s="23"/>
      <c r="C603" s="23"/>
      <c r="D603" s="14" t="s">
        <v>532</v>
      </c>
      <c r="E603" s="11"/>
      <c r="F603" s="11"/>
    </row>
    <row r="604" spans="1:6" ht="15">
      <c r="A604" s="23"/>
      <c r="B604" s="23"/>
      <c r="C604" s="23"/>
      <c r="D604" s="14" t="s">
        <v>533</v>
      </c>
      <c r="E604" s="10">
        <f>SUM(E605:E606)</f>
        <v>0</v>
      </c>
      <c r="F604" s="10">
        <f>SUM(F605:F606)</f>
        <v>0</v>
      </c>
    </row>
    <row r="605" spans="1:6" ht="15">
      <c r="A605" s="23"/>
      <c r="B605" s="23"/>
      <c r="C605" s="23"/>
      <c r="D605" s="14" t="s">
        <v>534</v>
      </c>
      <c r="E605" s="11"/>
      <c r="F605" s="11"/>
    </row>
    <row r="606" spans="1:6" ht="15">
      <c r="A606" s="23"/>
      <c r="B606" s="23"/>
      <c r="C606" s="23"/>
      <c r="D606" s="14" t="s">
        <v>535</v>
      </c>
      <c r="E606" s="11"/>
      <c r="F606" s="11"/>
    </row>
    <row r="607" spans="1:6" ht="15">
      <c r="A607" s="23"/>
      <c r="B607" s="23"/>
      <c r="C607" s="23"/>
      <c r="D607" s="14" t="s">
        <v>536</v>
      </c>
      <c r="E607" s="10">
        <f>SUM(E608:E609)</f>
        <v>0</v>
      </c>
      <c r="F607" s="10">
        <f>SUM(F608:F609)</f>
        <v>0</v>
      </c>
    </row>
    <row r="608" spans="1:6" ht="15">
      <c r="A608" s="23"/>
      <c r="B608" s="23"/>
      <c r="C608" s="23"/>
      <c r="D608" s="14" t="s">
        <v>537</v>
      </c>
      <c r="E608" s="11"/>
      <c r="F608" s="11"/>
    </row>
    <row r="609" spans="1:6" ht="15">
      <c r="A609" s="23"/>
      <c r="B609" s="23"/>
      <c r="C609" s="23"/>
      <c r="D609" s="14" t="s">
        <v>538</v>
      </c>
      <c r="E609" s="11"/>
      <c r="F609" s="11"/>
    </row>
    <row r="610" spans="1:6" ht="15">
      <c r="A610" s="23"/>
      <c r="B610" s="23"/>
      <c r="C610" s="23"/>
      <c r="D610" s="14" t="s">
        <v>539</v>
      </c>
      <c r="E610" s="10">
        <f>SUM(E611:E612)</f>
        <v>0</v>
      </c>
      <c r="F610" s="10">
        <f>SUM(F611:F612)</f>
        <v>0</v>
      </c>
    </row>
    <row r="611" spans="1:6" ht="15">
      <c r="A611" s="23"/>
      <c r="B611" s="23"/>
      <c r="C611" s="23"/>
      <c r="D611" s="14" t="s">
        <v>540</v>
      </c>
      <c r="E611" s="11"/>
      <c r="F611" s="11"/>
    </row>
    <row r="612" spans="1:6" ht="15">
      <c r="A612" s="23"/>
      <c r="B612" s="23"/>
      <c r="C612" s="23"/>
      <c r="D612" s="14" t="s">
        <v>541</v>
      </c>
      <c r="E612" s="11"/>
      <c r="F612" s="11"/>
    </row>
    <row r="613" spans="1:6" ht="15">
      <c r="A613" s="23"/>
      <c r="B613" s="23"/>
      <c r="C613" s="23"/>
      <c r="D613" s="14" t="s">
        <v>542</v>
      </c>
      <c r="E613" s="10">
        <f>SUM(E614:E615)</f>
        <v>0</v>
      </c>
      <c r="F613" s="10">
        <f>SUM(F614:F615)</f>
        <v>0</v>
      </c>
    </row>
    <row r="614" spans="1:6" ht="15">
      <c r="A614" s="23"/>
      <c r="B614" s="23"/>
      <c r="C614" s="23"/>
      <c r="D614" s="9" t="s">
        <v>543</v>
      </c>
      <c r="E614" s="11"/>
      <c r="F614" s="11"/>
    </row>
    <row r="615" spans="1:6" ht="15">
      <c r="A615" s="23"/>
      <c r="B615" s="23"/>
      <c r="C615" s="23"/>
      <c r="D615" s="14" t="s">
        <v>544</v>
      </c>
      <c r="E615" s="11"/>
      <c r="F615" s="11"/>
    </row>
    <row r="616" spans="1:6" ht="15">
      <c r="A616" s="23"/>
      <c r="B616" s="23"/>
      <c r="C616" s="23"/>
      <c r="D616" s="14" t="s">
        <v>545</v>
      </c>
      <c r="E616" s="10">
        <f>SUM(E617:E619)</f>
        <v>0</v>
      </c>
      <c r="F616" s="10">
        <f>SUM(F617:F619)</f>
        <v>0</v>
      </c>
    </row>
    <row r="617" spans="1:6" ht="15">
      <c r="A617" s="23"/>
      <c r="B617" s="23"/>
      <c r="C617" s="23"/>
      <c r="D617" s="14" t="s">
        <v>546</v>
      </c>
      <c r="E617" s="11"/>
      <c r="F617" s="11"/>
    </row>
    <row r="618" spans="1:6" ht="15">
      <c r="A618" s="23"/>
      <c r="B618" s="23"/>
      <c r="C618" s="23"/>
      <c r="D618" s="14" t="s">
        <v>547</v>
      </c>
      <c r="E618" s="11"/>
      <c r="F618" s="11"/>
    </row>
    <row r="619" spans="1:6" ht="15">
      <c r="A619" s="23"/>
      <c r="B619" s="23"/>
      <c r="C619" s="23"/>
      <c r="D619" s="14" t="s">
        <v>548</v>
      </c>
      <c r="E619" s="11"/>
      <c r="F619" s="11"/>
    </row>
    <row r="620" spans="1:6" ht="15">
      <c r="A620" s="23"/>
      <c r="B620" s="23"/>
      <c r="C620" s="23"/>
      <c r="D620" s="14" t="s">
        <v>549</v>
      </c>
      <c r="E620" s="10">
        <f>SUM(E621:E624)</f>
        <v>0</v>
      </c>
      <c r="F620" s="10">
        <f>SUM(F621:F624)</f>
        <v>0</v>
      </c>
    </row>
    <row r="621" spans="1:6" ht="15">
      <c r="A621" s="23"/>
      <c r="B621" s="23"/>
      <c r="C621" s="23"/>
      <c r="D621" s="14" t="s">
        <v>550</v>
      </c>
      <c r="E621" s="11"/>
      <c r="F621" s="11"/>
    </row>
    <row r="622" spans="1:6" ht="15">
      <c r="A622" s="23"/>
      <c r="B622" s="23"/>
      <c r="C622" s="23"/>
      <c r="D622" s="14" t="s">
        <v>551</v>
      </c>
      <c r="E622" s="11"/>
      <c r="F622" s="11"/>
    </row>
    <row r="623" spans="1:6" ht="15">
      <c r="A623" s="23"/>
      <c r="B623" s="23"/>
      <c r="C623" s="23"/>
      <c r="D623" s="14" t="s">
        <v>552</v>
      </c>
      <c r="E623" s="11"/>
      <c r="F623" s="11"/>
    </row>
    <row r="624" spans="1:6" ht="15">
      <c r="A624" s="23"/>
      <c r="B624" s="23"/>
      <c r="C624" s="23"/>
      <c r="D624" s="14" t="s">
        <v>553</v>
      </c>
      <c r="E624" s="11"/>
      <c r="F624" s="11"/>
    </row>
    <row r="625" spans="1:6" ht="15">
      <c r="A625" s="23"/>
      <c r="B625" s="23"/>
      <c r="C625" s="23"/>
      <c r="D625" s="49" t="s">
        <v>554</v>
      </c>
      <c r="E625" s="10">
        <f>SUM(E626:E632)</f>
        <v>18.26</v>
      </c>
      <c r="F625" s="10">
        <f>SUM(F626:F632)</f>
        <v>18.26</v>
      </c>
    </row>
    <row r="626" spans="1:6" ht="15">
      <c r="A626" s="23"/>
      <c r="B626" s="23"/>
      <c r="C626" s="23"/>
      <c r="D626" s="46" t="s">
        <v>23</v>
      </c>
      <c r="E626" s="11"/>
      <c r="F626" s="11"/>
    </row>
    <row r="627" spans="1:6" ht="15">
      <c r="A627" s="23"/>
      <c r="B627" s="23"/>
      <c r="C627" s="23"/>
      <c r="D627" s="46" t="s">
        <v>26</v>
      </c>
      <c r="E627" s="11"/>
      <c r="F627" s="11"/>
    </row>
    <row r="628" spans="1:6" ht="15">
      <c r="A628" s="23"/>
      <c r="B628" s="23"/>
      <c r="C628" s="23"/>
      <c r="D628" s="46" t="s">
        <v>29</v>
      </c>
      <c r="E628" s="11"/>
      <c r="F628" s="11"/>
    </row>
    <row r="629" spans="1:6" ht="15">
      <c r="A629" s="23"/>
      <c r="B629" s="23"/>
      <c r="C629" s="23"/>
      <c r="D629" s="46" t="s">
        <v>555</v>
      </c>
      <c r="E629" s="11"/>
      <c r="F629" s="11"/>
    </row>
    <row r="630" spans="1:6" ht="15">
      <c r="A630" s="23"/>
      <c r="B630" s="23"/>
      <c r="C630" s="23"/>
      <c r="D630" s="46" t="s">
        <v>556</v>
      </c>
      <c r="E630" s="11"/>
      <c r="F630" s="11"/>
    </row>
    <row r="631" spans="1:6" ht="15">
      <c r="A631" s="23"/>
      <c r="B631" s="23"/>
      <c r="C631" s="23"/>
      <c r="D631" s="46" t="s">
        <v>50</v>
      </c>
      <c r="E631" s="11">
        <v>18.26</v>
      </c>
      <c r="F631" s="11">
        <v>18.26</v>
      </c>
    </row>
    <row r="632" spans="1:6" ht="15">
      <c r="A632" s="23"/>
      <c r="B632" s="23"/>
      <c r="C632" s="23"/>
      <c r="D632" s="46" t="s">
        <v>557</v>
      </c>
      <c r="E632" s="11"/>
      <c r="F632" s="11"/>
    </row>
    <row r="633" spans="1:6" ht="15">
      <c r="A633" s="23"/>
      <c r="B633" s="23"/>
      <c r="C633" s="23"/>
      <c r="D633" s="48" t="s">
        <v>558</v>
      </c>
      <c r="E633" s="11"/>
      <c r="F633" s="11"/>
    </row>
    <row r="634" spans="1:6" ht="15">
      <c r="A634" s="23"/>
      <c r="B634" s="23"/>
      <c r="C634" s="23"/>
      <c r="D634" s="9" t="s">
        <v>559</v>
      </c>
      <c r="E634" s="10">
        <f>E635+E640+E653+E657+E669+E672+E676+E681+E685+E689+E692+E701+E703</f>
        <v>69.10000000000001</v>
      </c>
      <c r="F634" s="10">
        <f>F635+F640+F653+F657+F669+F672+F676+F681+F685+F689+F692+F701+F703</f>
        <v>69.10000000000001</v>
      </c>
    </row>
    <row r="635" spans="1:6" ht="15">
      <c r="A635" s="23"/>
      <c r="B635" s="23"/>
      <c r="C635" s="23"/>
      <c r="D635" s="14" t="s">
        <v>560</v>
      </c>
      <c r="E635" s="10">
        <f>SUM(E636:E639)</f>
        <v>0</v>
      </c>
      <c r="F635" s="10">
        <f>SUM(F636:F639)</f>
        <v>0</v>
      </c>
    </row>
    <row r="636" spans="1:6" ht="15">
      <c r="A636" s="23"/>
      <c r="B636" s="23"/>
      <c r="C636" s="23"/>
      <c r="D636" s="14" t="s">
        <v>23</v>
      </c>
      <c r="E636" s="11"/>
      <c r="F636" s="11"/>
    </row>
    <row r="637" spans="1:6" ht="15">
      <c r="A637" s="23"/>
      <c r="B637" s="23"/>
      <c r="C637" s="23"/>
      <c r="D637" s="14" t="s">
        <v>26</v>
      </c>
      <c r="E637" s="11"/>
      <c r="F637" s="11"/>
    </row>
    <row r="638" spans="1:6" ht="15">
      <c r="A638" s="23"/>
      <c r="B638" s="23"/>
      <c r="C638" s="23"/>
      <c r="D638" s="14" t="s">
        <v>29</v>
      </c>
      <c r="E638" s="11"/>
      <c r="F638" s="11"/>
    </row>
    <row r="639" spans="1:6" ht="15">
      <c r="A639" s="23"/>
      <c r="B639" s="23"/>
      <c r="C639" s="23"/>
      <c r="D639" s="14" t="s">
        <v>561</v>
      </c>
      <c r="E639" s="11"/>
      <c r="F639" s="11"/>
    </row>
    <row r="640" spans="1:6" ht="15">
      <c r="A640" s="23"/>
      <c r="B640" s="23"/>
      <c r="C640" s="23"/>
      <c r="D640" s="14" t="s">
        <v>562</v>
      </c>
      <c r="E640" s="10">
        <f>SUM(E641:E652)</f>
        <v>0</v>
      </c>
      <c r="F640" s="10">
        <f>SUM(F641:F652)</f>
        <v>0</v>
      </c>
    </row>
    <row r="641" spans="1:6" ht="15">
      <c r="A641" s="23"/>
      <c r="B641" s="23"/>
      <c r="C641" s="23"/>
      <c r="D641" s="9" t="s">
        <v>563</v>
      </c>
      <c r="E641" s="11"/>
      <c r="F641" s="11"/>
    </row>
    <row r="642" spans="1:6" ht="15">
      <c r="A642" s="23"/>
      <c r="B642" s="23"/>
      <c r="C642" s="23"/>
      <c r="D642" s="14" t="s">
        <v>564</v>
      </c>
      <c r="E642" s="11"/>
      <c r="F642" s="11"/>
    </row>
    <row r="643" spans="1:6" ht="15">
      <c r="A643" s="23"/>
      <c r="B643" s="23"/>
      <c r="C643" s="23"/>
      <c r="D643" s="14" t="s">
        <v>565</v>
      </c>
      <c r="E643" s="11"/>
      <c r="F643" s="11"/>
    </row>
    <row r="644" spans="1:6" ht="15">
      <c r="A644" s="23"/>
      <c r="B644" s="23"/>
      <c r="C644" s="23"/>
      <c r="D644" s="14" t="s">
        <v>566</v>
      </c>
      <c r="E644" s="11"/>
      <c r="F644" s="11"/>
    </row>
    <row r="645" spans="1:6" ht="15">
      <c r="A645" s="23"/>
      <c r="B645" s="23"/>
      <c r="C645" s="23"/>
      <c r="D645" s="14" t="s">
        <v>567</v>
      </c>
      <c r="E645" s="11"/>
      <c r="F645" s="11"/>
    </row>
    <row r="646" spans="1:6" ht="15">
      <c r="A646" s="23"/>
      <c r="B646" s="23"/>
      <c r="C646" s="23"/>
      <c r="D646" s="14" t="s">
        <v>568</v>
      </c>
      <c r="E646" s="11"/>
      <c r="F646" s="11"/>
    </row>
    <row r="647" spans="1:6" ht="15">
      <c r="A647" s="23"/>
      <c r="B647" s="23"/>
      <c r="C647" s="23"/>
      <c r="D647" s="14" t="s">
        <v>569</v>
      </c>
      <c r="E647" s="11"/>
      <c r="F647" s="11"/>
    </row>
    <row r="648" spans="1:6" ht="15">
      <c r="A648" s="23"/>
      <c r="B648" s="23"/>
      <c r="C648" s="23"/>
      <c r="D648" s="14" t="s">
        <v>570</v>
      </c>
      <c r="E648" s="11"/>
      <c r="F648" s="11"/>
    </row>
    <row r="649" spans="1:6" ht="15">
      <c r="A649" s="23"/>
      <c r="B649" s="23"/>
      <c r="C649" s="23"/>
      <c r="D649" s="14" t="s">
        <v>571</v>
      </c>
      <c r="E649" s="11"/>
      <c r="F649" s="11"/>
    </row>
    <row r="650" spans="1:6" ht="15">
      <c r="A650" s="23"/>
      <c r="B650" s="23"/>
      <c r="C650" s="23"/>
      <c r="D650" s="14" t="s">
        <v>572</v>
      </c>
      <c r="E650" s="11"/>
      <c r="F650" s="11"/>
    </row>
    <row r="651" spans="1:6" ht="15">
      <c r="A651" s="23"/>
      <c r="B651" s="23"/>
      <c r="C651" s="23"/>
      <c r="D651" s="14" t="s">
        <v>573</v>
      </c>
      <c r="E651" s="11"/>
      <c r="F651" s="11"/>
    </row>
    <row r="652" spans="1:6" ht="15">
      <c r="A652" s="23"/>
      <c r="B652" s="23"/>
      <c r="C652" s="23"/>
      <c r="D652" s="14" t="s">
        <v>574</v>
      </c>
      <c r="E652" s="11"/>
      <c r="F652" s="11"/>
    </row>
    <row r="653" spans="1:6" ht="15">
      <c r="A653" s="23"/>
      <c r="B653" s="23"/>
      <c r="C653" s="23"/>
      <c r="D653" s="14" t="s">
        <v>575</v>
      </c>
      <c r="E653" s="10">
        <f>SUM(E654:E656)</f>
        <v>0</v>
      </c>
      <c r="F653" s="10">
        <f>SUM(F654:F656)</f>
        <v>0</v>
      </c>
    </row>
    <row r="654" spans="1:6" ht="15">
      <c r="A654" s="23"/>
      <c r="B654" s="23"/>
      <c r="C654" s="23"/>
      <c r="D654" s="14" t="s">
        <v>576</v>
      </c>
      <c r="E654" s="11"/>
      <c r="F654" s="11"/>
    </row>
    <row r="655" spans="1:6" ht="15">
      <c r="A655" s="23"/>
      <c r="B655" s="23"/>
      <c r="C655" s="23"/>
      <c r="D655" s="14" t="s">
        <v>577</v>
      </c>
      <c r="E655" s="11"/>
      <c r="F655" s="11"/>
    </row>
    <row r="656" spans="1:6" ht="15">
      <c r="A656" s="23"/>
      <c r="B656" s="23"/>
      <c r="C656" s="23"/>
      <c r="D656" s="14" t="s">
        <v>578</v>
      </c>
      <c r="E656" s="11"/>
      <c r="F656" s="11"/>
    </row>
    <row r="657" spans="1:6" ht="15">
      <c r="A657" s="23"/>
      <c r="B657" s="23"/>
      <c r="C657" s="23"/>
      <c r="D657" s="14" t="s">
        <v>579</v>
      </c>
      <c r="E657" s="10">
        <f>SUM(E658:E668)</f>
        <v>0</v>
      </c>
      <c r="F657" s="10">
        <f>SUM(F658:F668)</f>
        <v>0</v>
      </c>
    </row>
    <row r="658" spans="1:6" ht="15">
      <c r="A658" s="23"/>
      <c r="B658" s="23"/>
      <c r="C658" s="23"/>
      <c r="D658" s="14" t="s">
        <v>580</v>
      </c>
      <c r="E658" s="11"/>
      <c r="F658" s="11"/>
    </row>
    <row r="659" spans="1:6" ht="15">
      <c r="A659" s="23"/>
      <c r="B659" s="23"/>
      <c r="C659" s="23"/>
      <c r="D659" s="14" t="s">
        <v>581</v>
      </c>
      <c r="E659" s="11"/>
      <c r="F659" s="11"/>
    </row>
    <row r="660" spans="1:6" ht="15">
      <c r="A660" s="23"/>
      <c r="B660" s="23"/>
      <c r="C660" s="23"/>
      <c r="D660" s="14" t="s">
        <v>582</v>
      </c>
      <c r="E660" s="11"/>
      <c r="F660" s="11"/>
    </row>
    <row r="661" spans="1:6" ht="15">
      <c r="A661" s="23"/>
      <c r="B661" s="23"/>
      <c r="C661" s="23"/>
      <c r="D661" s="14" t="s">
        <v>583</v>
      </c>
      <c r="E661" s="11"/>
      <c r="F661" s="11"/>
    </row>
    <row r="662" spans="1:6" ht="15">
      <c r="A662" s="23"/>
      <c r="B662" s="23"/>
      <c r="C662" s="23"/>
      <c r="D662" s="14" t="s">
        <v>584</v>
      </c>
      <c r="E662" s="11"/>
      <c r="F662" s="11"/>
    </row>
    <row r="663" spans="1:6" ht="15">
      <c r="A663" s="23"/>
      <c r="B663" s="23"/>
      <c r="C663" s="23"/>
      <c r="D663" s="14" t="s">
        <v>585</v>
      </c>
      <c r="E663" s="11"/>
      <c r="F663" s="11"/>
    </row>
    <row r="664" spans="1:6" ht="15">
      <c r="A664" s="23"/>
      <c r="B664" s="23"/>
      <c r="C664" s="23"/>
      <c r="D664" s="14" t="s">
        <v>586</v>
      </c>
      <c r="E664" s="11"/>
      <c r="F664" s="11"/>
    </row>
    <row r="665" spans="1:6" ht="15">
      <c r="A665" s="23"/>
      <c r="B665" s="23"/>
      <c r="C665" s="23"/>
      <c r="D665" s="14" t="s">
        <v>587</v>
      </c>
      <c r="E665" s="11"/>
      <c r="F665" s="11"/>
    </row>
    <row r="666" spans="1:6" ht="15">
      <c r="A666" s="23"/>
      <c r="B666" s="23"/>
      <c r="C666" s="23"/>
      <c r="D666" s="14" t="s">
        <v>588</v>
      </c>
      <c r="E666" s="11"/>
      <c r="F666" s="11"/>
    </row>
    <row r="667" spans="1:6" ht="15">
      <c r="A667" s="23"/>
      <c r="B667" s="23"/>
      <c r="C667" s="23"/>
      <c r="D667" s="14" t="s">
        <v>589</v>
      </c>
      <c r="E667" s="11"/>
      <c r="F667" s="11"/>
    </row>
    <row r="668" spans="1:6" ht="15">
      <c r="A668" s="23"/>
      <c r="B668" s="23"/>
      <c r="C668" s="23"/>
      <c r="D668" s="14" t="s">
        <v>590</v>
      </c>
      <c r="E668" s="11"/>
      <c r="F668" s="11"/>
    </row>
    <row r="669" spans="1:6" ht="15">
      <c r="A669" s="23"/>
      <c r="B669" s="23"/>
      <c r="C669" s="23"/>
      <c r="D669" s="14" t="s">
        <v>591</v>
      </c>
      <c r="E669" s="10">
        <f>SUM(E670:E671)</f>
        <v>0</v>
      </c>
      <c r="F669" s="10">
        <f>SUM(F670:F671)</f>
        <v>0</v>
      </c>
    </row>
    <row r="670" spans="1:6" ht="15">
      <c r="A670" s="23"/>
      <c r="B670" s="23"/>
      <c r="C670" s="23"/>
      <c r="D670" s="14" t="s">
        <v>592</v>
      </c>
      <c r="E670" s="11"/>
      <c r="F670" s="11"/>
    </row>
    <row r="671" spans="1:6" ht="15">
      <c r="A671" s="23"/>
      <c r="B671" s="23"/>
      <c r="C671" s="23"/>
      <c r="D671" s="14" t="s">
        <v>593</v>
      </c>
      <c r="E671" s="11"/>
      <c r="F671" s="11"/>
    </row>
    <row r="672" spans="1:6" ht="15">
      <c r="A672" s="23"/>
      <c r="B672" s="23"/>
      <c r="C672" s="23"/>
      <c r="D672" s="14" t="s">
        <v>594</v>
      </c>
      <c r="E672" s="10">
        <f>SUM(E673:E675)</f>
        <v>0</v>
      </c>
      <c r="F672" s="10">
        <f>SUM(F673:F675)</f>
        <v>0</v>
      </c>
    </row>
    <row r="673" spans="1:6" ht="15">
      <c r="A673" s="23"/>
      <c r="B673" s="23"/>
      <c r="C673" s="23"/>
      <c r="D673" s="14" t="s">
        <v>595</v>
      </c>
      <c r="E673" s="11"/>
      <c r="F673" s="11"/>
    </row>
    <row r="674" spans="1:6" ht="15">
      <c r="A674" s="23"/>
      <c r="B674" s="23"/>
      <c r="C674" s="23"/>
      <c r="D674" s="14" t="s">
        <v>596</v>
      </c>
      <c r="E674" s="11"/>
      <c r="F674" s="11"/>
    </row>
    <row r="675" spans="1:6" ht="15">
      <c r="A675" s="23"/>
      <c r="B675" s="23"/>
      <c r="C675" s="23"/>
      <c r="D675" s="14" t="s">
        <v>597</v>
      </c>
      <c r="E675" s="11"/>
      <c r="F675" s="11"/>
    </row>
    <row r="676" spans="1:6" ht="15">
      <c r="A676" s="23"/>
      <c r="B676" s="23"/>
      <c r="C676" s="23"/>
      <c r="D676" s="14" t="s">
        <v>598</v>
      </c>
      <c r="E676" s="10">
        <f>SUM(E677:E680)</f>
        <v>69.10000000000001</v>
      </c>
      <c r="F676" s="10">
        <f>SUM(F677:F680)</f>
        <v>69.10000000000001</v>
      </c>
    </row>
    <row r="677" spans="1:6" ht="15">
      <c r="A677" s="23"/>
      <c r="B677" s="23"/>
      <c r="C677" s="23"/>
      <c r="D677" s="14" t="s">
        <v>599</v>
      </c>
      <c r="E677" s="11">
        <v>17.69</v>
      </c>
      <c r="F677" s="11">
        <v>17.69</v>
      </c>
    </row>
    <row r="678" spans="1:6" ht="15">
      <c r="A678" s="23"/>
      <c r="B678" s="23"/>
      <c r="C678" s="23"/>
      <c r="D678" s="14" t="s">
        <v>600</v>
      </c>
      <c r="E678" s="11">
        <v>17.85</v>
      </c>
      <c r="F678" s="11">
        <v>17.85</v>
      </c>
    </row>
    <row r="679" spans="1:6" ht="15">
      <c r="A679" s="23"/>
      <c r="B679" s="23"/>
      <c r="C679" s="23"/>
      <c r="D679" s="14" t="s">
        <v>601</v>
      </c>
      <c r="E679" s="11">
        <v>6.64</v>
      </c>
      <c r="F679" s="11">
        <v>6.64</v>
      </c>
    </row>
    <row r="680" spans="1:6" ht="15">
      <c r="A680" s="23"/>
      <c r="B680" s="23"/>
      <c r="C680" s="23"/>
      <c r="D680" s="14" t="s">
        <v>602</v>
      </c>
      <c r="E680" s="11">
        <v>26.92</v>
      </c>
      <c r="F680" s="11">
        <v>26.92</v>
      </c>
    </row>
    <row r="681" spans="1:6" ht="15">
      <c r="A681" s="23"/>
      <c r="B681" s="23"/>
      <c r="C681" s="23"/>
      <c r="D681" s="14" t="s">
        <v>603</v>
      </c>
      <c r="E681" s="10">
        <f>SUM(E682:E684)</f>
        <v>0</v>
      </c>
      <c r="F681" s="10">
        <f>SUM(F682:F684)</f>
        <v>0</v>
      </c>
    </row>
    <row r="682" spans="1:6" ht="15">
      <c r="A682" s="23"/>
      <c r="B682" s="23"/>
      <c r="C682" s="23"/>
      <c r="D682" s="14" t="s">
        <v>604</v>
      </c>
      <c r="E682" s="11"/>
      <c r="F682" s="11"/>
    </row>
    <row r="683" spans="1:6" ht="15">
      <c r="A683" s="23"/>
      <c r="B683" s="23"/>
      <c r="C683" s="23"/>
      <c r="D683" s="14" t="s">
        <v>605</v>
      </c>
      <c r="E683" s="11"/>
      <c r="F683" s="11"/>
    </row>
    <row r="684" spans="1:6" ht="15">
      <c r="A684" s="23"/>
      <c r="B684" s="23"/>
      <c r="C684" s="23"/>
      <c r="D684" s="14" t="s">
        <v>606</v>
      </c>
      <c r="E684" s="11"/>
      <c r="F684" s="11"/>
    </row>
    <row r="685" spans="1:6" ht="15">
      <c r="A685" s="23"/>
      <c r="B685" s="23"/>
      <c r="C685" s="23"/>
      <c r="D685" s="14" t="s">
        <v>607</v>
      </c>
      <c r="E685" s="10">
        <f>SUM(E686:E688)</f>
        <v>0</v>
      </c>
      <c r="F685" s="10">
        <f>SUM(F686:F688)</f>
        <v>0</v>
      </c>
    </row>
    <row r="686" spans="1:6" ht="15">
      <c r="A686" s="23"/>
      <c r="B686" s="23"/>
      <c r="C686" s="23"/>
      <c r="D686" s="14" t="s">
        <v>608</v>
      </c>
      <c r="E686" s="11"/>
      <c r="F686" s="11"/>
    </row>
    <row r="687" spans="1:6" ht="15">
      <c r="A687" s="23"/>
      <c r="B687" s="23"/>
      <c r="C687" s="23"/>
      <c r="D687" s="14" t="s">
        <v>609</v>
      </c>
      <c r="E687" s="11"/>
      <c r="F687" s="11"/>
    </row>
    <row r="688" spans="1:6" ht="15">
      <c r="A688" s="23"/>
      <c r="B688" s="23"/>
      <c r="C688" s="23"/>
      <c r="D688" s="14" t="s">
        <v>610</v>
      </c>
      <c r="E688" s="11"/>
      <c r="F688" s="11"/>
    </row>
    <row r="689" spans="1:6" ht="15">
      <c r="A689" s="23"/>
      <c r="B689" s="23"/>
      <c r="C689" s="23"/>
      <c r="D689" s="14" t="s">
        <v>611</v>
      </c>
      <c r="E689" s="10">
        <f>SUM(E690:E691)</f>
        <v>0</v>
      </c>
      <c r="F689" s="10">
        <f>SUM(F690:F691)</f>
        <v>0</v>
      </c>
    </row>
    <row r="690" spans="1:6" ht="15">
      <c r="A690" s="23"/>
      <c r="B690" s="23"/>
      <c r="C690" s="23"/>
      <c r="D690" s="14" t="s">
        <v>612</v>
      </c>
      <c r="E690" s="11"/>
      <c r="F690" s="11"/>
    </row>
    <row r="691" spans="1:6" ht="15">
      <c r="A691" s="23"/>
      <c r="B691" s="23"/>
      <c r="C691" s="23"/>
      <c r="D691" s="14" t="s">
        <v>613</v>
      </c>
      <c r="E691" s="11"/>
      <c r="F691" s="11"/>
    </row>
    <row r="692" spans="1:6" ht="15">
      <c r="A692" s="23"/>
      <c r="B692" s="23"/>
      <c r="C692" s="23"/>
      <c r="D692" s="46" t="s">
        <v>614</v>
      </c>
      <c r="E692" s="10">
        <f>SUM(E693:E700)</f>
        <v>0</v>
      </c>
      <c r="F692" s="10">
        <f>SUM(F693:F700)</f>
        <v>0</v>
      </c>
    </row>
    <row r="693" spans="1:6" ht="15">
      <c r="A693" s="23"/>
      <c r="B693" s="23"/>
      <c r="C693" s="23"/>
      <c r="D693" s="46" t="s">
        <v>23</v>
      </c>
      <c r="E693" s="11"/>
      <c r="F693" s="11"/>
    </row>
    <row r="694" spans="1:6" ht="15">
      <c r="A694" s="23"/>
      <c r="B694" s="23"/>
      <c r="C694" s="23"/>
      <c r="D694" s="46" t="s">
        <v>26</v>
      </c>
      <c r="E694" s="11"/>
      <c r="F694" s="11"/>
    </row>
    <row r="695" spans="1:6" ht="15">
      <c r="A695" s="23"/>
      <c r="B695" s="23"/>
      <c r="C695" s="23"/>
      <c r="D695" s="46" t="s">
        <v>29</v>
      </c>
      <c r="E695" s="11"/>
      <c r="F695" s="11"/>
    </row>
    <row r="696" spans="1:6" ht="15">
      <c r="A696" s="23"/>
      <c r="B696" s="23"/>
      <c r="C696" s="23"/>
      <c r="D696" s="46" t="s">
        <v>158</v>
      </c>
      <c r="E696" s="11"/>
      <c r="F696" s="11"/>
    </row>
    <row r="697" spans="1:6" ht="15">
      <c r="A697" s="23"/>
      <c r="B697" s="23"/>
      <c r="C697" s="23"/>
      <c r="D697" s="46" t="s">
        <v>615</v>
      </c>
      <c r="E697" s="11"/>
      <c r="F697" s="11"/>
    </row>
    <row r="698" spans="1:6" ht="15">
      <c r="A698" s="23"/>
      <c r="B698" s="23"/>
      <c r="C698" s="23"/>
      <c r="D698" s="46" t="s">
        <v>616</v>
      </c>
      <c r="E698" s="11"/>
      <c r="F698" s="11"/>
    </row>
    <row r="699" spans="1:6" ht="15">
      <c r="A699" s="23"/>
      <c r="B699" s="23"/>
      <c r="C699" s="23"/>
      <c r="D699" s="46" t="s">
        <v>50</v>
      </c>
      <c r="E699" s="11"/>
      <c r="F699" s="11"/>
    </row>
    <row r="700" spans="1:6" ht="15">
      <c r="A700" s="23"/>
      <c r="B700" s="23"/>
      <c r="C700" s="23"/>
      <c r="D700" s="46" t="s">
        <v>617</v>
      </c>
      <c r="E700" s="11"/>
      <c r="F700" s="11"/>
    </row>
    <row r="701" spans="1:6" ht="15">
      <c r="A701" s="23"/>
      <c r="B701" s="23"/>
      <c r="C701" s="23"/>
      <c r="D701" s="47" t="s">
        <v>618</v>
      </c>
      <c r="E701" s="10">
        <f>E702</f>
        <v>0</v>
      </c>
      <c r="F701" s="10">
        <f>F702</f>
        <v>0</v>
      </c>
    </row>
    <row r="702" spans="1:6" ht="15">
      <c r="A702" s="23"/>
      <c r="B702" s="23"/>
      <c r="C702" s="23"/>
      <c r="D702" s="47" t="s">
        <v>619</v>
      </c>
      <c r="E702" s="11"/>
      <c r="F702" s="11"/>
    </row>
    <row r="703" spans="1:6" ht="15">
      <c r="A703" s="23"/>
      <c r="B703" s="23"/>
      <c r="C703" s="23"/>
      <c r="D703" s="42" t="s">
        <v>620</v>
      </c>
      <c r="E703" s="10">
        <f>E704</f>
        <v>0</v>
      </c>
      <c r="F703" s="10">
        <f>F704</f>
        <v>0</v>
      </c>
    </row>
    <row r="704" spans="1:6" ht="15">
      <c r="A704" s="23"/>
      <c r="B704" s="23"/>
      <c r="C704" s="23"/>
      <c r="D704" s="46" t="s">
        <v>621</v>
      </c>
      <c r="E704" s="11"/>
      <c r="F704" s="11"/>
    </row>
    <row r="705" spans="1:6" ht="15">
      <c r="A705" s="23"/>
      <c r="B705" s="23"/>
      <c r="C705" s="23"/>
      <c r="D705" s="14" t="s">
        <v>622</v>
      </c>
      <c r="E705" s="10">
        <f>E706+E715+E719+E727+E732+E739+E745+E748+E751+E752+E753+E759+E760+E761+E776</f>
        <v>82</v>
      </c>
      <c r="F705" s="10">
        <f>F706+F715+F719+F727+F732+F739+F745+F748+F751+F752+F753+F759+F760+F761+F776</f>
        <v>82</v>
      </c>
    </row>
    <row r="706" spans="1:6" ht="15">
      <c r="A706" s="23"/>
      <c r="B706" s="23"/>
      <c r="C706" s="23"/>
      <c r="D706" s="14" t="s">
        <v>623</v>
      </c>
      <c r="E706" s="10">
        <f>SUM(E707:E714)</f>
        <v>0</v>
      </c>
      <c r="F706" s="10">
        <f>SUM(F707:F714)</f>
        <v>0</v>
      </c>
    </row>
    <row r="707" spans="1:6" ht="15">
      <c r="A707" s="23"/>
      <c r="B707" s="23"/>
      <c r="C707" s="23"/>
      <c r="D707" s="14" t="s">
        <v>23</v>
      </c>
      <c r="E707" s="11"/>
      <c r="F707" s="11"/>
    </row>
    <row r="708" spans="1:6" ht="15">
      <c r="A708" s="23"/>
      <c r="B708" s="23"/>
      <c r="C708" s="23"/>
      <c r="D708" s="14" t="s">
        <v>26</v>
      </c>
      <c r="E708" s="11"/>
      <c r="F708" s="11"/>
    </row>
    <row r="709" spans="1:6" ht="15">
      <c r="A709" s="23"/>
      <c r="B709" s="23"/>
      <c r="C709" s="23"/>
      <c r="D709" s="14" t="s">
        <v>29</v>
      </c>
      <c r="E709" s="11"/>
      <c r="F709" s="11"/>
    </row>
    <row r="710" spans="1:6" ht="15">
      <c r="A710" s="23"/>
      <c r="B710" s="23"/>
      <c r="C710" s="23"/>
      <c r="D710" s="14" t="s">
        <v>624</v>
      </c>
      <c r="E710" s="11"/>
      <c r="F710" s="11"/>
    </row>
    <row r="711" spans="1:6" ht="15">
      <c r="A711" s="23"/>
      <c r="B711" s="23"/>
      <c r="C711" s="23"/>
      <c r="D711" s="14" t="s">
        <v>625</v>
      </c>
      <c r="E711" s="11"/>
      <c r="F711" s="11"/>
    </row>
    <row r="712" spans="1:6" ht="15">
      <c r="A712" s="23"/>
      <c r="B712" s="23"/>
      <c r="C712" s="23"/>
      <c r="D712" s="14" t="s">
        <v>626</v>
      </c>
      <c r="E712" s="11"/>
      <c r="F712" s="11"/>
    </row>
    <row r="713" spans="1:6" ht="15">
      <c r="A713" s="23"/>
      <c r="B713" s="23"/>
      <c r="C713" s="23"/>
      <c r="D713" s="14" t="s">
        <v>627</v>
      </c>
      <c r="E713" s="11"/>
      <c r="F713" s="11"/>
    </row>
    <row r="714" spans="1:6" ht="15">
      <c r="A714" s="23"/>
      <c r="B714" s="23"/>
      <c r="C714" s="23"/>
      <c r="D714" s="14" t="s">
        <v>628</v>
      </c>
      <c r="E714" s="11"/>
      <c r="F714" s="11"/>
    </row>
    <row r="715" spans="1:6" ht="15">
      <c r="A715" s="23"/>
      <c r="B715" s="23"/>
      <c r="C715" s="23"/>
      <c r="D715" s="14" t="s">
        <v>629</v>
      </c>
      <c r="E715" s="10">
        <f>SUM(E716:E718)</f>
        <v>0</v>
      </c>
      <c r="F715" s="10">
        <f>SUM(F716:F718)</f>
        <v>0</v>
      </c>
    </row>
    <row r="716" spans="1:6" ht="15">
      <c r="A716" s="23"/>
      <c r="B716" s="23"/>
      <c r="C716" s="23"/>
      <c r="D716" s="14" t="s">
        <v>630</v>
      </c>
      <c r="E716" s="11"/>
      <c r="F716" s="11"/>
    </row>
    <row r="717" spans="1:6" ht="15">
      <c r="A717" s="23"/>
      <c r="B717" s="23"/>
      <c r="C717" s="23"/>
      <c r="D717" s="14" t="s">
        <v>631</v>
      </c>
      <c r="E717" s="11"/>
      <c r="F717" s="11"/>
    </row>
    <row r="718" spans="1:6" ht="15">
      <c r="A718" s="23"/>
      <c r="B718" s="23"/>
      <c r="C718" s="23"/>
      <c r="D718" s="14" t="s">
        <v>632</v>
      </c>
      <c r="E718" s="11"/>
      <c r="F718" s="11"/>
    </row>
    <row r="719" spans="1:6" ht="15">
      <c r="A719" s="23"/>
      <c r="B719" s="23"/>
      <c r="C719" s="23"/>
      <c r="D719" s="14" t="s">
        <v>633</v>
      </c>
      <c r="E719" s="10">
        <f>SUM(E720:E726)</f>
        <v>0</v>
      </c>
      <c r="F719" s="10">
        <f>SUM(F720:F726)</f>
        <v>0</v>
      </c>
    </row>
    <row r="720" spans="1:6" ht="15">
      <c r="A720" s="23"/>
      <c r="B720" s="23"/>
      <c r="C720" s="23"/>
      <c r="D720" s="14" t="s">
        <v>634</v>
      </c>
      <c r="E720" s="11"/>
      <c r="F720" s="11"/>
    </row>
    <row r="721" spans="1:6" ht="15">
      <c r="A721" s="23"/>
      <c r="B721" s="23"/>
      <c r="C721" s="23"/>
      <c r="D721" s="14" t="s">
        <v>635</v>
      </c>
      <c r="E721" s="11"/>
      <c r="F721" s="11"/>
    </row>
    <row r="722" spans="1:6" ht="15">
      <c r="A722" s="23"/>
      <c r="B722" s="23"/>
      <c r="C722" s="23"/>
      <c r="D722" s="14" t="s">
        <v>636</v>
      </c>
      <c r="E722" s="11"/>
      <c r="F722" s="11"/>
    </row>
    <row r="723" spans="1:6" ht="15">
      <c r="A723" s="23"/>
      <c r="B723" s="23"/>
      <c r="C723" s="23"/>
      <c r="D723" s="14" t="s">
        <v>637</v>
      </c>
      <c r="E723" s="11"/>
      <c r="F723" s="11"/>
    </row>
    <row r="724" spans="1:6" ht="15">
      <c r="A724" s="23"/>
      <c r="B724" s="23"/>
      <c r="C724" s="23"/>
      <c r="D724" s="14" t="s">
        <v>638</v>
      </c>
      <c r="E724" s="11"/>
      <c r="F724" s="11"/>
    </row>
    <row r="725" spans="1:6" ht="15">
      <c r="A725" s="23"/>
      <c r="B725" s="23"/>
      <c r="C725" s="23"/>
      <c r="D725" s="14" t="s">
        <v>639</v>
      </c>
      <c r="E725" s="11"/>
      <c r="F725" s="11"/>
    </row>
    <row r="726" spans="1:6" ht="15">
      <c r="A726" s="23"/>
      <c r="B726" s="23"/>
      <c r="C726" s="23"/>
      <c r="D726" s="9" t="s">
        <v>640</v>
      </c>
      <c r="E726" s="11"/>
      <c r="F726" s="11"/>
    </row>
    <row r="727" spans="1:6" ht="15">
      <c r="A727" s="23"/>
      <c r="B727" s="23"/>
      <c r="C727" s="23"/>
      <c r="D727" s="14" t="s">
        <v>641</v>
      </c>
      <c r="E727" s="10">
        <f>SUM(E728:E731)</f>
        <v>0</v>
      </c>
      <c r="F727" s="10">
        <f>SUM(F728:F731)</f>
        <v>0</v>
      </c>
    </row>
    <row r="728" spans="1:6" ht="15">
      <c r="A728" s="23"/>
      <c r="B728" s="23"/>
      <c r="C728" s="23"/>
      <c r="D728" s="14" t="s">
        <v>642</v>
      </c>
      <c r="E728" s="11"/>
      <c r="F728" s="11"/>
    </row>
    <row r="729" spans="1:6" ht="15">
      <c r="A729" s="23"/>
      <c r="B729" s="23"/>
      <c r="C729" s="23"/>
      <c r="D729" s="14" t="s">
        <v>643</v>
      </c>
      <c r="E729" s="11"/>
      <c r="F729" s="11"/>
    </row>
    <row r="730" spans="1:6" ht="15">
      <c r="A730" s="23"/>
      <c r="B730" s="23"/>
      <c r="C730" s="23"/>
      <c r="D730" s="14" t="s">
        <v>644</v>
      </c>
      <c r="E730" s="11"/>
      <c r="F730" s="11"/>
    </row>
    <row r="731" spans="1:6" ht="15">
      <c r="A731" s="23"/>
      <c r="B731" s="23"/>
      <c r="C731" s="23"/>
      <c r="D731" s="14" t="s">
        <v>645</v>
      </c>
      <c r="E731" s="11"/>
      <c r="F731" s="11"/>
    </row>
    <row r="732" spans="1:6" ht="15">
      <c r="A732" s="23"/>
      <c r="B732" s="23"/>
      <c r="C732" s="23"/>
      <c r="D732" s="14" t="s">
        <v>646</v>
      </c>
      <c r="E732" s="10">
        <f>SUM(E733:E738)</f>
        <v>0</v>
      </c>
      <c r="F732" s="10">
        <f>SUM(F733:F738)</f>
        <v>0</v>
      </c>
    </row>
    <row r="733" spans="1:6" ht="15">
      <c r="A733" s="23"/>
      <c r="B733" s="23"/>
      <c r="C733" s="23"/>
      <c r="D733" s="14" t="s">
        <v>647</v>
      </c>
      <c r="E733" s="11"/>
      <c r="F733" s="11"/>
    </row>
    <row r="734" spans="1:6" ht="15">
      <c r="A734" s="23"/>
      <c r="B734" s="23"/>
      <c r="C734" s="23"/>
      <c r="D734" s="14" t="s">
        <v>648</v>
      </c>
      <c r="E734" s="11"/>
      <c r="F734" s="11"/>
    </row>
    <row r="735" spans="1:6" ht="15">
      <c r="A735" s="23"/>
      <c r="B735" s="23"/>
      <c r="C735" s="23"/>
      <c r="D735" s="14" t="s">
        <v>649</v>
      </c>
      <c r="E735" s="11"/>
      <c r="F735" s="11"/>
    </row>
    <row r="736" spans="1:6" ht="15">
      <c r="A736" s="23"/>
      <c r="B736" s="23"/>
      <c r="C736" s="23"/>
      <c r="D736" s="14" t="s">
        <v>650</v>
      </c>
      <c r="E736" s="11"/>
      <c r="F736" s="11"/>
    </row>
    <row r="737" spans="1:6" ht="15">
      <c r="A737" s="23"/>
      <c r="B737" s="23"/>
      <c r="C737" s="23"/>
      <c r="D737" s="14" t="s">
        <v>651</v>
      </c>
      <c r="E737" s="11"/>
      <c r="F737" s="11"/>
    </row>
    <row r="738" spans="1:6" ht="15">
      <c r="A738" s="23"/>
      <c r="B738" s="23"/>
      <c r="C738" s="23"/>
      <c r="D738" s="14" t="s">
        <v>652</v>
      </c>
      <c r="E738" s="11"/>
      <c r="F738" s="11"/>
    </row>
    <row r="739" spans="1:6" ht="15">
      <c r="A739" s="23"/>
      <c r="B739" s="23"/>
      <c r="C739" s="23"/>
      <c r="D739" s="14" t="s">
        <v>653</v>
      </c>
      <c r="E739" s="10">
        <f>SUM(E740:E744)</f>
        <v>0</v>
      </c>
      <c r="F739" s="10">
        <f>SUM(F740:F744)</f>
        <v>0</v>
      </c>
    </row>
    <row r="740" spans="1:6" ht="15">
      <c r="A740" s="23"/>
      <c r="B740" s="23"/>
      <c r="C740" s="23"/>
      <c r="D740" s="14" t="s">
        <v>654</v>
      </c>
      <c r="E740" s="11"/>
      <c r="F740" s="11"/>
    </row>
    <row r="741" spans="1:6" ht="15">
      <c r="A741" s="23"/>
      <c r="B741" s="23"/>
      <c r="C741" s="23"/>
      <c r="D741" s="14" t="s">
        <v>655</v>
      </c>
      <c r="E741" s="11"/>
      <c r="F741" s="11"/>
    </row>
    <row r="742" spans="1:6" ht="15">
      <c r="A742" s="23"/>
      <c r="B742" s="23"/>
      <c r="C742" s="23"/>
      <c r="D742" s="14" t="s">
        <v>656</v>
      </c>
      <c r="E742" s="11"/>
      <c r="F742" s="11"/>
    </row>
    <row r="743" spans="1:6" ht="15">
      <c r="A743" s="23"/>
      <c r="B743" s="23"/>
      <c r="C743" s="23"/>
      <c r="D743" s="14" t="s">
        <v>657</v>
      </c>
      <c r="E743" s="11"/>
      <c r="F743" s="11"/>
    </row>
    <row r="744" spans="1:6" ht="15">
      <c r="A744" s="23"/>
      <c r="B744" s="23"/>
      <c r="C744" s="23"/>
      <c r="D744" s="14" t="s">
        <v>658</v>
      </c>
      <c r="E744" s="11"/>
      <c r="F744" s="11"/>
    </row>
    <row r="745" spans="1:6" ht="15">
      <c r="A745" s="23"/>
      <c r="B745" s="23"/>
      <c r="C745" s="23"/>
      <c r="D745" s="14" t="s">
        <v>659</v>
      </c>
      <c r="E745" s="10">
        <f>SUM(E746:E747)</f>
        <v>0</v>
      </c>
      <c r="F745" s="10">
        <f>SUM(F746:F747)</f>
        <v>0</v>
      </c>
    </row>
    <row r="746" spans="1:6" ht="15">
      <c r="A746" s="23"/>
      <c r="B746" s="23"/>
      <c r="C746" s="23"/>
      <c r="D746" s="14" t="s">
        <v>660</v>
      </c>
      <c r="E746" s="11"/>
      <c r="F746" s="11"/>
    </row>
    <row r="747" spans="1:6" ht="15">
      <c r="A747" s="23"/>
      <c r="B747" s="23"/>
      <c r="C747" s="23"/>
      <c r="D747" s="14" t="s">
        <v>661</v>
      </c>
      <c r="E747" s="11"/>
      <c r="F747" s="11"/>
    </row>
    <row r="748" spans="1:6" ht="15">
      <c r="A748" s="23"/>
      <c r="B748" s="23"/>
      <c r="C748" s="23"/>
      <c r="D748" s="14" t="s">
        <v>662</v>
      </c>
      <c r="E748" s="10">
        <f>SUM(E749:E750)</f>
        <v>0</v>
      </c>
      <c r="F748" s="10">
        <f>SUM(F749:F750)</f>
        <v>0</v>
      </c>
    </row>
    <row r="749" spans="1:6" ht="15">
      <c r="A749" s="23"/>
      <c r="B749" s="23"/>
      <c r="C749" s="23"/>
      <c r="D749" s="14" t="s">
        <v>663</v>
      </c>
      <c r="E749" s="11"/>
      <c r="F749" s="11"/>
    </row>
    <row r="750" spans="1:6" ht="15">
      <c r="A750" s="23"/>
      <c r="B750" s="23"/>
      <c r="C750" s="23"/>
      <c r="D750" s="14" t="s">
        <v>664</v>
      </c>
      <c r="E750" s="11"/>
      <c r="F750" s="11"/>
    </row>
    <row r="751" spans="1:6" ht="15">
      <c r="A751" s="23"/>
      <c r="B751" s="23"/>
      <c r="C751" s="23"/>
      <c r="D751" s="14" t="s">
        <v>665</v>
      </c>
      <c r="E751" s="10"/>
      <c r="F751" s="10"/>
    </row>
    <row r="752" spans="1:6" ht="15">
      <c r="A752" s="23"/>
      <c r="B752" s="23"/>
      <c r="C752" s="23"/>
      <c r="D752" s="14" t="s">
        <v>666</v>
      </c>
      <c r="E752" s="11"/>
      <c r="F752" s="11"/>
    </row>
    <row r="753" spans="1:6" ht="15">
      <c r="A753" s="23"/>
      <c r="B753" s="23"/>
      <c r="C753" s="23"/>
      <c r="D753" s="14" t="s">
        <v>667</v>
      </c>
      <c r="E753" s="10">
        <f>SUM(E754:E758)</f>
        <v>0</v>
      </c>
      <c r="F753" s="10">
        <f>SUM(F754:F758)</f>
        <v>0</v>
      </c>
    </row>
    <row r="754" spans="1:6" ht="15">
      <c r="A754" s="23"/>
      <c r="B754" s="23"/>
      <c r="C754" s="23"/>
      <c r="D754" s="14" t="s">
        <v>668</v>
      </c>
      <c r="E754" s="11"/>
      <c r="F754" s="11"/>
    </row>
    <row r="755" spans="1:6" ht="15">
      <c r="A755" s="23"/>
      <c r="B755" s="23"/>
      <c r="C755" s="23"/>
      <c r="D755" s="14" t="s">
        <v>669</v>
      </c>
      <c r="E755" s="11"/>
      <c r="F755" s="11"/>
    </row>
    <row r="756" spans="1:6" ht="15">
      <c r="A756" s="23"/>
      <c r="B756" s="23"/>
      <c r="C756" s="23"/>
      <c r="D756" s="14" t="s">
        <v>670</v>
      </c>
      <c r="E756" s="11"/>
      <c r="F756" s="11"/>
    </row>
    <row r="757" spans="1:6" ht="15">
      <c r="A757" s="23"/>
      <c r="B757" s="23"/>
      <c r="C757" s="23"/>
      <c r="D757" s="14" t="s">
        <v>671</v>
      </c>
      <c r="E757" s="11"/>
      <c r="F757" s="11"/>
    </row>
    <row r="758" spans="1:6" ht="15">
      <c r="A758" s="23"/>
      <c r="B758" s="23"/>
      <c r="C758" s="23"/>
      <c r="D758" s="14" t="s">
        <v>672</v>
      </c>
      <c r="E758" s="11"/>
      <c r="F758" s="11"/>
    </row>
    <row r="759" spans="1:6" ht="15">
      <c r="A759" s="23"/>
      <c r="B759" s="23"/>
      <c r="C759" s="23"/>
      <c r="D759" s="14" t="s">
        <v>673</v>
      </c>
      <c r="E759" s="10"/>
      <c r="F759" s="10"/>
    </row>
    <row r="760" spans="1:6" ht="15">
      <c r="A760" s="23"/>
      <c r="B760" s="23"/>
      <c r="C760" s="23"/>
      <c r="D760" s="14" t="s">
        <v>674</v>
      </c>
      <c r="E760" s="10"/>
      <c r="F760" s="10"/>
    </row>
    <row r="761" spans="1:6" ht="15">
      <c r="A761" s="23"/>
      <c r="B761" s="23"/>
      <c r="C761" s="23"/>
      <c r="D761" s="14" t="s">
        <v>675</v>
      </c>
      <c r="E761" s="10">
        <f>SUM(E762:E775)</f>
        <v>0</v>
      </c>
      <c r="F761" s="10">
        <f>SUM(F762:F775)</f>
        <v>0</v>
      </c>
    </row>
    <row r="762" spans="1:6" ht="15">
      <c r="A762" s="23"/>
      <c r="B762" s="23"/>
      <c r="C762" s="23"/>
      <c r="D762" s="14" t="s">
        <v>23</v>
      </c>
      <c r="E762" s="11"/>
      <c r="F762" s="11"/>
    </row>
    <row r="763" spans="1:6" ht="15">
      <c r="A763" s="23"/>
      <c r="B763" s="23"/>
      <c r="C763" s="23"/>
      <c r="D763" s="14" t="s">
        <v>26</v>
      </c>
      <c r="E763" s="11"/>
      <c r="F763" s="11"/>
    </row>
    <row r="764" spans="1:6" ht="15">
      <c r="A764" s="23"/>
      <c r="B764" s="23"/>
      <c r="C764" s="23"/>
      <c r="D764" s="14" t="s">
        <v>29</v>
      </c>
      <c r="E764" s="11"/>
      <c r="F764" s="11"/>
    </row>
    <row r="765" spans="1:6" ht="15">
      <c r="A765" s="23"/>
      <c r="B765" s="23"/>
      <c r="C765" s="23"/>
      <c r="D765" s="14" t="s">
        <v>676</v>
      </c>
      <c r="E765" s="11"/>
      <c r="F765" s="11"/>
    </row>
    <row r="766" spans="1:6" ht="15">
      <c r="A766" s="23"/>
      <c r="B766" s="23"/>
      <c r="C766" s="23"/>
      <c r="D766" s="14" t="s">
        <v>677</v>
      </c>
      <c r="E766" s="11"/>
      <c r="F766" s="11"/>
    </row>
    <row r="767" spans="1:6" ht="15">
      <c r="A767" s="23"/>
      <c r="B767" s="23"/>
      <c r="C767" s="23"/>
      <c r="D767" s="14" t="s">
        <v>678</v>
      </c>
      <c r="E767" s="11"/>
      <c r="F767" s="11"/>
    </row>
    <row r="768" spans="1:6" ht="15">
      <c r="A768" s="23"/>
      <c r="B768" s="23"/>
      <c r="C768" s="23"/>
      <c r="D768" s="14" t="s">
        <v>679</v>
      </c>
      <c r="E768" s="11"/>
      <c r="F768" s="11"/>
    </row>
    <row r="769" spans="1:6" ht="15">
      <c r="A769" s="23"/>
      <c r="B769" s="23"/>
      <c r="C769" s="23"/>
      <c r="D769" s="14" t="s">
        <v>680</v>
      </c>
      <c r="E769" s="11"/>
      <c r="F769" s="11"/>
    </row>
    <row r="770" spans="1:6" ht="15">
      <c r="A770" s="23"/>
      <c r="B770" s="23"/>
      <c r="C770" s="23"/>
      <c r="D770" s="14" t="s">
        <v>681</v>
      </c>
      <c r="E770" s="11"/>
      <c r="F770" s="11"/>
    </row>
    <row r="771" spans="1:6" ht="15">
      <c r="A771" s="23"/>
      <c r="B771" s="23"/>
      <c r="C771" s="23"/>
      <c r="D771" s="14" t="s">
        <v>682</v>
      </c>
      <c r="E771" s="11"/>
      <c r="F771" s="11"/>
    </row>
    <row r="772" spans="1:6" ht="15">
      <c r="A772" s="23"/>
      <c r="B772" s="23"/>
      <c r="C772" s="23"/>
      <c r="D772" s="14" t="s">
        <v>158</v>
      </c>
      <c r="E772" s="11"/>
      <c r="F772" s="11"/>
    </row>
    <row r="773" spans="1:6" ht="15">
      <c r="A773" s="23"/>
      <c r="B773" s="23"/>
      <c r="C773" s="23"/>
      <c r="D773" s="14" t="s">
        <v>683</v>
      </c>
      <c r="E773" s="11"/>
      <c r="F773" s="11"/>
    </row>
    <row r="774" spans="1:6" ht="15">
      <c r="A774" s="23"/>
      <c r="B774" s="23"/>
      <c r="C774" s="23"/>
      <c r="D774" s="14" t="s">
        <v>50</v>
      </c>
      <c r="E774" s="11"/>
      <c r="F774" s="11"/>
    </row>
    <row r="775" spans="1:6" ht="15">
      <c r="A775" s="23"/>
      <c r="B775" s="23"/>
      <c r="C775" s="23"/>
      <c r="D775" s="14" t="s">
        <v>684</v>
      </c>
      <c r="E775" s="11"/>
      <c r="F775" s="11"/>
    </row>
    <row r="776" spans="1:6" ht="15">
      <c r="A776" s="23"/>
      <c r="B776" s="23"/>
      <c r="C776" s="23"/>
      <c r="D776" s="48" t="s">
        <v>685</v>
      </c>
      <c r="E776" s="11">
        <v>82</v>
      </c>
      <c r="F776" s="11">
        <v>82</v>
      </c>
    </row>
    <row r="777" spans="1:6" ht="15">
      <c r="A777" s="23"/>
      <c r="B777" s="23"/>
      <c r="C777" s="23"/>
      <c r="D777" s="9" t="s">
        <v>686</v>
      </c>
      <c r="E777" s="10">
        <f>E778+E789+E790+E793+E794+E795</f>
        <v>121.13</v>
      </c>
      <c r="F777" s="10">
        <f>F778+F789+F790+F793+F794+F795</f>
        <v>121.13</v>
      </c>
    </row>
    <row r="778" spans="1:6" ht="15">
      <c r="A778" s="23"/>
      <c r="B778" s="23"/>
      <c r="C778" s="23"/>
      <c r="D778" s="14" t="s">
        <v>687</v>
      </c>
      <c r="E778" s="10">
        <f>SUM(E779:E788)</f>
        <v>0</v>
      </c>
      <c r="F778" s="10">
        <f>SUM(F779:F788)</f>
        <v>0</v>
      </c>
    </row>
    <row r="779" spans="1:6" ht="15">
      <c r="A779" s="23"/>
      <c r="B779" s="23"/>
      <c r="C779" s="23"/>
      <c r="D779" s="14" t="s">
        <v>688</v>
      </c>
      <c r="E779" s="11"/>
      <c r="F779" s="11"/>
    </row>
    <row r="780" spans="1:6" ht="15">
      <c r="A780" s="23"/>
      <c r="B780" s="23"/>
      <c r="C780" s="23"/>
      <c r="D780" s="14" t="s">
        <v>689</v>
      </c>
      <c r="E780" s="11"/>
      <c r="F780" s="11"/>
    </row>
    <row r="781" spans="1:6" ht="15">
      <c r="A781" s="23"/>
      <c r="B781" s="23"/>
      <c r="C781" s="23"/>
      <c r="D781" s="14" t="s">
        <v>690</v>
      </c>
      <c r="E781" s="11"/>
      <c r="F781" s="11"/>
    </row>
    <row r="782" spans="1:6" ht="15">
      <c r="A782" s="23"/>
      <c r="B782" s="23"/>
      <c r="C782" s="23"/>
      <c r="D782" s="14" t="s">
        <v>691</v>
      </c>
      <c r="E782" s="11"/>
      <c r="F782" s="11"/>
    </row>
    <row r="783" spans="1:6" ht="15">
      <c r="A783" s="23"/>
      <c r="B783" s="23"/>
      <c r="C783" s="23"/>
      <c r="D783" s="9" t="s">
        <v>692</v>
      </c>
      <c r="E783" s="11"/>
      <c r="F783" s="11"/>
    </row>
    <row r="784" spans="1:6" ht="15">
      <c r="A784" s="23"/>
      <c r="B784" s="23"/>
      <c r="C784" s="23"/>
      <c r="D784" s="14" t="s">
        <v>693</v>
      </c>
      <c r="E784" s="11"/>
      <c r="F784" s="11"/>
    </row>
    <row r="785" spans="1:6" ht="15">
      <c r="A785" s="23"/>
      <c r="B785" s="23"/>
      <c r="C785" s="23"/>
      <c r="D785" s="14" t="s">
        <v>694</v>
      </c>
      <c r="E785" s="11"/>
      <c r="F785" s="11"/>
    </row>
    <row r="786" spans="1:6" ht="15">
      <c r="A786" s="23"/>
      <c r="B786" s="23"/>
      <c r="C786" s="23"/>
      <c r="D786" s="14" t="s">
        <v>695</v>
      </c>
      <c r="E786" s="11"/>
      <c r="F786" s="11"/>
    </row>
    <row r="787" spans="1:6" ht="15">
      <c r="A787" s="23"/>
      <c r="B787" s="23"/>
      <c r="C787" s="23"/>
      <c r="D787" s="14" t="s">
        <v>696</v>
      </c>
      <c r="E787" s="11"/>
      <c r="F787" s="11"/>
    </row>
    <row r="788" spans="1:6" ht="15">
      <c r="A788" s="23"/>
      <c r="B788" s="23"/>
      <c r="C788" s="23"/>
      <c r="D788" s="14" t="s">
        <v>697</v>
      </c>
      <c r="E788" s="11"/>
      <c r="F788" s="11"/>
    </row>
    <row r="789" spans="1:6" ht="15">
      <c r="A789" s="23"/>
      <c r="B789" s="23"/>
      <c r="C789" s="23"/>
      <c r="D789" s="14" t="s">
        <v>698</v>
      </c>
      <c r="E789" s="11"/>
      <c r="F789" s="11"/>
    </row>
    <row r="790" spans="1:6" ht="15">
      <c r="A790" s="23"/>
      <c r="B790" s="23"/>
      <c r="C790" s="23"/>
      <c r="D790" s="14" t="s">
        <v>699</v>
      </c>
      <c r="E790" s="10">
        <f>SUM(E791:E792)</f>
        <v>0</v>
      </c>
      <c r="F790" s="10">
        <f>SUM(F791:F792)</f>
        <v>0</v>
      </c>
    </row>
    <row r="791" spans="1:6" ht="15">
      <c r="A791" s="23"/>
      <c r="B791" s="23"/>
      <c r="C791" s="23"/>
      <c r="D791" s="14" t="s">
        <v>700</v>
      </c>
      <c r="E791" s="11"/>
      <c r="F791" s="11"/>
    </row>
    <row r="792" spans="1:6" ht="15">
      <c r="A792" s="23"/>
      <c r="B792" s="23"/>
      <c r="C792" s="23"/>
      <c r="D792" s="14" t="s">
        <v>701</v>
      </c>
      <c r="E792" s="11"/>
      <c r="F792" s="11"/>
    </row>
    <row r="793" spans="1:6" ht="15">
      <c r="A793" s="23"/>
      <c r="B793" s="23"/>
      <c r="C793" s="23"/>
      <c r="D793" s="14" t="s">
        <v>702</v>
      </c>
      <c r="E793" s="11">
        <v>84.5</v>
      </c>
      <c r="F793" s="11">
        <v>84.5</v>
      </c>
    </row>
    <row r="794" spans="1:6" ht="15">
      <c r="A794" s="23"/>
      <c r="B794" s="23"/>
      <c r="C794" s="23"/>
      <c r="D794" s="14" t="s">
        <v>703</v>
      </c>
      <c r="E794" s="11"/>
      <c r="F794" s="11"/>
    </row>
    <row r="795" spans="1:6" ht="15">
      <c r="A795" s="23"/>
      <c r="B795" s="23"/>
      <c r="C795" s="23"/>
      <c r="D795" s="48" t="s">
        <v>704</v>
      </c>
      <c r="E795" s="11">
        <v>36.63</v>
      </c>
      <c r="F795" s="11">
        <v>36.63</v>
      </c>
    </row>
    <row r="796" spans="1:6" ht="15">
      <c r="A796" s="23"/>
      <c r="B796" s="23"/>
      <c r="C796" s="23"/>
      <c r="D796" s="9" t="s">
        <v>705</v>
      </c>
      <c r="E796" s="10">
        <f>E797+E823+E848+E874+E890+E897+E904+E907</f>
        <v>861.21</v>
      </c>
      <c r="F796" s="10">
        <f>F797+F823+F848+F874+F890+F897+F904+F907</f>
        <v>861.21</v>
      </c>
    </row>
    <row r="797" spans="1:6" ht="15">
      <c r="A797" s="23"/>
      <c r="B797" s="23"/>
      <c r="C797" s="23"/>
      <c r="D797" s="14" t="s">
        <v>706</v>
      </c>
      <c r="E797" s="10">
        <f>SUM(E798:E822)</f>
        <v>387.21</v>
      </c>
      <c r="F797" s="10">
        <f>SUM(F798:F822)</f>
        <v>387.21</v>
      </c>
    </row>
    <row r="798" spans="1:6" ht="15">
      <c r="A798" s="23"/>
      <c r="B798" s="23"/>
      <c r="C798" s="23"/>
      <c r="D798" s="14" t="s">
        <v>688</v>
      </c>
      <c r="E798" s="11"/>
      <c r="F798" s="11"/>
    </row>
    <row r="799" spans="1:6" ht="15">
      <c r="A799" s="23"/>
      <c r="B799" s="23"/>
      <c r="C799" s="23"/>
      <c r="D799" s="14" t="s">
        <v>689</v>
      </c>
      <c r="E799" s="11"/>
      <c r="F799" s="11"/>
    </row>
    <row r="800" spans="1:6" ht="15">
      <c r="A800" s="23"/>
      <c r="B800" s="23"/>
      <c r="C800" s="23"/>
      <c r="D800" s="14" t="s">
        <v>690</v>
      </c>
      <c r="E800" s="11"/>
      <c r="F800" s="11"/>
    </row>
    <row r="801" spans="1:6" ht="15">
      <c r="A801" s="23"/>
      <c r="B801" s="23"/>
      <c r="C801" s="23"/>
      <c r="D801" s="14" t="s">
        <v>707</v>
      </c>
      <c r="E801" s="11">
        <v>387.21</v>
      </c>
      <c r="F801" s="11">
        <v>387.21</v>
      </c>
    </row>
    <row r="802" spans="1:6" ht="15">
      <c r="A802" s="23"/>
      <c r="B802" s="23"/>
      <c r="C802" s="23"/>
      <c r="D802" s="14" t="s">
        <v>708</v>
      </c>
      <c r="E802" s="11"/>
      <c r="F802" s="11"/>
    </row>
    <row r="803" spans="1:6" ht="15">
      <c r="A803" s="23"/>
      <c r="B803" s="23"/>
      <c r="C803" s="23"/>
      <c r="D803" s="14" t="s">
        <v>709</v>
      </c>
      <c r="E803" s="11"/>
      <c r="F803" s="11"/>
    </row>
    <row r="804" spans="1:6" ht="15">
      <c r="A804" s="23"/>
      <c r="B804" s="23"/>
      <c r="C804" s="23"/>
      <c r="D804" s="14" t="s">
        <v>710</v>
      </c>
      <c r="E804" s="11"/>
      <c r="F804" s="11"/>
    </row>
    <row r="805" spans="1:6" ht="15">
      <c r="A805" s="23"/>
      <c r="B805" s="23"/>
      <c r="C805" s="23"/>
      <c r="D805" s="14" t="s">
        <v>711</v>
      </c>
      <c r="E805" s="11"/>
      <c r="F805" s="11"/>
    </row>
    <row r="806" spans="1:6" ht="15">
      <c r="A806" s="23"/>
      <c r="B806" s="23"/>
      <c r="C806" s="23"/>
      <c r="D806" s="14" t="s">
        <v>712</v>
      </c>
      <c r="E806" s="11"/>
      <c r="F806" s="11"/>
    </row>
    <row r="807" spans="1:6" ht="15">
      <c r="A807" s="23"/>
      <c r="B807" s="23"/>
      <c r="C807" s="23"/>
      <c r="D807" s="14" t="s">
        <v>713</v>
      </c>
      <c r="E807" s="11"/>
      <c r="F807" s="11"/>
    </row>
    <row r="808" spans="1:6" ht="15">
      <c r="A808" s="23"/>
      <c r="B808" s="23"/>
      <c r="C808" s="23"/>
      <c r="D808" s="14" t="s">
        <v>714</v>
      </c>
      <c r="E808" s="11"/>
      <c r="F808" s="11"/>
    </row>
    <row r="809" spans="1:6" ht="15">
      <c r="A809" s="23"/>
      <c r="B809" s="23"/>
      <c r="C809" s="23"/>
      <c r="D809" s="14" t="s">
        <v>715</v>
      </c>
      <c r="E809" s="11"/>
      <c r="F809" s="11"/>
    </row>
    <row r="810" spans="1:6" ht="15">
      <c r="A810" s="23"/>
      <c r="B810" s="23"/>
      <c r="C810" s="23"/>
      <c r="D810" s="14" t="s">
        <v>716</v>
      </c>
      <c r="E810" s="11"/>
      <c r="F810" s="11"/>
    </row>
    <row r="811" spans="1:6" ht="15">
      <c r="A811" s="23"/>
      <c r="B811" s="23"/>
      <c r="C811" s="23"/>
      <c r="D811" s="14" t="s">
        <v>717</v>
      </c>
      <c r="E811" s="11"/>
      <c r="F811" s="11"/>
    </row>
    <row r="812" spans="1:6" ht="15">
      <c r="A812" s="23"/>
      <c r="B812" s="23"/>
      <c r="C812" s="23"/>
      <c r="D812" s="14" t="s">
        <v>718</v>
      </c>
      <c r="E812" s="11"/>
      <c r="F812" s="11"/>
    </row>
    <row r="813" spans="1:6" ht="15">
      <c r="A813" s="23"/>
      <c r="B813" s="23"/>
      <c r="C813" s="23"/>
      <c r="D813" s="14" t="s">
        <v>719</v>
      </c>
      <c r="E813" s="11"/>
      <c r="F813" s="11"/>
    </row>
    <row r="814" spans="1:6" ht="15">
      <c r="A814" s="23"/>
      <c r="B814" s="23"/>
      <c r="C814" s="23"/>
      <c r="D814" s="14" t="s">
        <v>720</v>
      </c>
      <c r="E814" s="11"/>
      <c r="F814" s="11"/>
    </row>
    <row r="815" spans="1:6" ht="15">
      <c r="A815" s="23"/>
      <c r="B815" s="23"/>
      <c r="C815" s="23"/>
      <c r="D815" s="14" t="s">
        <v>721</v>
      </c>
      <c r="E815" s="11"/>
      <c r="F815" s="11"/>
    </row>
    <row r="816" spans="1:6" ht="15">
      <c r="A816" s="23"/>
      <c r="B816" s="23"/>
      <c r="C816" s="23"/>
      <c r="D816" s="14" t="s">
        <v>722</v>
      </c>
      <c r="E816" s="11"/>
      <c r="F816" s="11"/>
    </row>
    <row r="817" spans="1:6" ht="15">
      <c r="A817" s="23"/>
      <c r="B817" s="23"/>
      <c r="C817" s="23"/>
      <c r="D817" s="14" t="s">
        <v>723</v>
      </c>
      <c r="E817" s="11"/>
      <c r="F817" s="11"/>
    </row>
    <row r="818" spans="1:6" ht="15">
      <c r="A818" s="23"/>
      <c r="B818" s="23"/>
      <c r="C818" s="23"/>
      <c r="D818" s="14" t="s">
        <v>724</v>
      </c>
      <c r="E818" s="11"/>
      <c r="F818" s="11"/>
    </row>
    <row r="819" spans="1:6" ht="15">
      <c r="A819" s="23"/>
      <c r="B819" s="23"/>
      <c r="C819" s="23"/>
      <c r="D819" s="14" t="s">
        <v>725</v>
      </c>
      <c r="E819" s="11"/>
      <c r="F819" s="11"/>
    </row>
    <row r="820" spans="1:6" ht="15">
      <c r="A820" s="23"/>
      <c r="B820" s="23"/>
      <c r="C820" s="23"/>
      <c r="D820" s="14" t="s">
        <v>726</v>
      </c>
      <c r="E820" s="11"/>
      <c r="F820" s="11"/>
    </row>
    <row r="821" spans="1:6" ht="15">
      <c r="A821" s="23"/>
      <c r="B821" s="23"/>
      <c r="C821" s="23"/>
      <c r="D821" s="14" t="s">
        <v>727</v>
      </c>
      <c r="E821" s="11"/>
      <c r="F821" s="11"/>
    </row>
    <row r="822" spans="1:6" ht="15">
      <c r="A822" s="23"/>
      <c r="B822" s="23"/>
      <c r="C822" s="23"/>
      <c r="D822" s="14" t="s">
        <v>728</v>
      </c>
      <c r="E822" s="11"/>
      <c r="F822" s="11"/>
    </row>
    <row r="823" spans="1:6" ht="15">
      <c r="A823" s="23"/>
      <c r="B823" s="23"/>
      <c r="C823" s="23"/>
      <c r="D823" s="50" t="s">
        <v>729</v>
      </c>
      <c r="E823" s="10">
        <f>SUM(E824:E847)</f>
        <v>20</v>
      </c>
      <c r="F823" s="10">
        <f>SUM(F824:F847)</f>
        <v>20</v>
      </c>
    </row>
    <row r="824" spans="1:6" ht="15">
      <c r="A824" s="23"/>
      <c r="B824" s="23"/>
      <c r="C824" s="23"/>
      <c r="D824" s="50" t="s">
        <v>688</v>
      </c>
      <c r="E824" s="11"/>
      <c r="F824" s="11"/>
    </row>
    <row r="825" spans="1:6" ht="15">
      <c r="A825" s="23"/>
      <c r="B825" s="23"/>
      <c r="C825" s="23"/>
      <c r="D825" s="50" t="s">
        <v>689</v>
      </c>
      <c r="E825" s="11"/>
      <c r="F825" s="11"/>
    </row>
    <row r="826" spans="1:6" ht="15">
      <c r="A826" s="23"/>
      <c r="B826" s="23"/>
      <c r="C826" s="23"/>
      <c r="D826" s="50" t="s">
        <v>690</v>
      </c>
      <c r="E826" s="11"/>
      <c r="F826" s="11"/>
    </row>
    <row r="827" spans="1:6" ht="15">
      <c r="A827" s="23"/>
      <c r="B827" s="23"/>
      <c r="C827" s="23"/>
      <c r="D827" s="51" t="s">
        <v>730</v>
      </c>
      <c r="E827" s="11"/>
      <c r="F827" s="11"/>
    </row>
    <row r="828" spans="1:6" ht="15">
      <c r="A828" s="23"/>
      <c r="B828" s="23"/>
      <c r="C828" s="23"/>
      <c r="D828" s="50" t="s">
        <v>731</v>
      </c>
      <c r="E828" s="11"/>
      <c r="F828" s="11"/>
    </row>
    <row r="829" spans="1:6" ht="15">
      <c r="A829" s="23"/>
      <c r="B829" s="23"/>
      <c r="C829" s="23"/>
      <c r="D829" s="50" t="s">
        <v>732</v>
      </c>
      <c r="E829" s="11"/>
      <c r="F829" s="11"/>
    </row>
    <row r="830" spans="1:6" ht="15">
      <c r="A830" s="23"/>
      <c r="B830" s="23"/>
      <c r="C830" s="23"/>
      <c r="D830" s="50" t="s">
        <v>733</v>
      </c>
      <c r="E830" s="11"/>
      <c r="F830" s="11"/>
    </row>
    <row r="831" spans="1:6" ht="15">
      <c r="A831" s="23"/>
      <c r="B831" s="23"/>
      <c r="C831" s="23"/>
      <c r="D831" s="50" t="s">
        <v>734</v>
      </c>
      <c r="E831" s="11"/>
      <c r="F831" s="11"/>
    </row>
    <row r="832" spans="1:6" ht="15">
      <c r="A832" s="23"/>
      <c r="B832" s="23"/>
      <c r="C832" s="23"/>
      <c r="D832" s="51" t="s">
        <v>735</v>
      </c>
      <c r="E832" s="11"/>
      <c r="F832" s="11"/>
    </row>
    <row r="833" spans="1:6" ht="15">
      <c r="A833" s="23"/>
      <c r="B833" s="23"/>
      <c r="C833" s="23"/>
      <c r="D833" s="50" t="s">
        <v>736</v>
      </c>
      <c r="E833" s="11"/>
      <c r="F833" s="11"/>
    </row>
    <row r="834" spans="1:6" ht="15">
      <c r="A834" s="23"/>
      <c r="B834" s="23"/>
      <c r="C834" s="23"/>
      <c r="D834" s="50" t="s">
        <v>737</v>
      </c>
      <c r="E834" s="11"/>
      <c r="F834" s="11"/>
    </row>
    <row r="835" spans="1:6" ht="15">
      <c r="A835" s="23"/>
      <c r="B835" s="23"/>
      <c r="C835" s="23"/>
      <c r="D835" s="51" t="s">
        <v>738</v>
      </c>
      <c r="E835" s="11"/>
      <c r="F835" s="11"/>
    </row>
    <row r="836" spans="1:6" ht="15">
      <c r="A836" s="23"/>
      <c r="B836" s="23"/>
      <c r="C836" s="23"/>
      <c r="D836" s="50" t="s">
        <v>739</v>
      </c>
      <c r="E836" s="11"/>
      <c r="F836" s="11"/>
    </row>
    <row r="837" spans="1:6" ht="15">
      <c r="A837" s="23"/>
      <c r="B837" s="23"/>
      <c r="C837" s="23"/>
      <c r="D837" s="51" t="s">
        <v>740</v>
      </c>
      <c r="E837" s="11"/>
      <c r="F837" s="11"/>
    </row>
    <row r="838" spans="1:6" ht="15">
      <c r="A838" s="23"/>
      <c r="B838" s="23"/>
      <c r="C838" s="23"/>
      <c r="D838" s="51" t="s">
        <v>741</v>
      </c>
      <c r="E838" s="11"/>
      <c r="F838" s="11"/>
    </row>
    <row r="839" spans="1:6" ht="15">
      <c r="A839" s="23"/>
      <c r="B839" s="23"/>
      <c r="C839" s="23"/>
      <c r="D839" s="50" t="s">
        <v>742</v>
      </c>
      <c r="E839" s="11"/>
      <c r="F839" s="11"/>
    </row>
    <row r="840" spans="1:6" ht="15">
      <c r="A840" s="23"/>
      <c r="B840" s="23"/>
      <c r="C840" s="23"/>
      <c r="D840" s="50" t="s">
        <v>743</v>
      </c>
      <c r="E840" s="11"/>
      <c r="F840" s="11"/>
    </row>
    <row r="841" spans="1:6" ht="15">
      <c r="A841" s="23"/>
      <c r="B841" s="23"/>
      <c r="C841" s="23"/>
      <c r="D841" s="51" t="s">
        <v>744</v>
      </c>
      <c r="E841" s="11"/>
      <c r="F841" s="11"/>
    </row>
    <row r="842" spans="1:6" ht="15">
      <c r="A842" s="23"/>
      <c r="B842" s="23"/>
      <c r="C842" s="23"/>
      <c r="D842" s="50" t="s">
        <v>745</v>
      </c>
      <c r="E842" s="11"/>
      <c r="F842" s="11"/>
    </row>
    <row r="843" spans="1:6" ht="15">
      <c r="A843" s="23"/>
      <c r="B843" s="23"/>
      <c r="C843" s="23"/>
      <c r="D843" s="51" t="s">
        <v>746</v>
      </c>
      <c r="E843" s="11"/>
      <c r="F843" s="11"/>
    </row>
    <row r="844" spans="1:6" ht="15">
      <c r="A844" s="23"/>
      <c r="B844" s="23"/>
      <c r="C844" s="23"/>
      <c r="D844" s="51" t="s">
        <v>747</v>
      </c>
      <c r="E844" s="11"/>
      <c r="F844" s="11"/>
    </row>
    <row r="845" spans="1:6" ht="15">
      <c r="A845" s="23"/>
      <c r="B845" s="23"/>
      <c r="C845" s="23"/>
      <c r="D845" s="51" t="s">
        <v>748</v>
      </c>
      <c r="E845" s="11"/>
      <c r="F845" s="11"/>
    </row>
    <row r="846" spans="1:6" ht="15">
      <c r="A846" s="23"/>
      <c r="B846" s="23"/>
      <c r="C846" s="23"/>
      <c r="D846" s="51" t="s">
        <v>714</v>
      </c>
      <c r="E846" s="11"/>
      <c r="F846" s="11"/>
    </row>
    <row r="847" spans="1:6" ht="15">
      <c r="A847" s="23"/>
      <c r="B847" s="23"/>
      <c r="C847" s="23"/>
      <c r="D847" s="50" t="s">
        <v>749</v>
      </c>
      <c r="E847" s="11">
        <v>20</v>
      </c>
      <c r="F847" s="11">
        <v>20</v>
      </c>
    </row>
    <row r="848" spans="1:6" ht="15">
      <c r="A848" s="23"/>
      <c r="B848" s="23"/>
      <c r="C848" s="23"/>
      <c r="D848" s="50" t="s">
        <v>750</v>
      </c>
      <c r="E848" s="10">
        <f>SUM(E849:E873)</f>
        <v>0</v>
      </c>
      <c r="F848" s="10">
        <f>SUM(F849:F873)</f>
        <v>0</v>
      </c>
    </row>
    <row r="849" spans="1:6" ht="15">
      <c r="A849" s="23"/>
      <c r="B849" s="23"/>
      <c r="C849" s="23"/>
      <c r="D849" s="50" t="s">
        <v>688</v>
      </c>
      <c r="E849" s="11"/>
      <c r="F849" s="11"/>
    </row>
    <row r="850" spans="1:6" ht="15">
      <c r="A850" s="23"/>
      <c r="B850" s="23"/>
      <c r="C850" s="23"/>
      <c r="D850" s="50" t="s">
        <v>689</v>
      </c>
      <c r="E850" s="11"/>
      <c r="F850" s="11"/>
    </row>
    <row r="851" spans="1:6" ht="15">
      <c r="A851" s="23"/>
      <c r="B851" s="23"/>
      <c r="C851" s="23"/>
      <c r="D851" s="50" t="s">
        <v>690</v>
      </c>
      <c r="E851" s="11"/>
      <c r="F851" s="11"/>
    </row>
    <row r="852" spans="1:6" ht="15">
      <c r="A852" s="23"/>
      <c r="B852" s="23"/>
      <c r="C852" s="23"/>
      <c r="D852" s="50" t="s">
        <v>751</v>
      </c>
      <c r="E852" s="11"/>
      <c r="F852" s="11"/>
    </row>
    <row r="853" spans="1:6" ht="15">
      <c r="A853" s="23"/>
      <c r="B853" s="23"/>
      <c r="C853" s="23"/>
      <c r="D853" s="50" t="s">
        <v>752</v>
      </c>
      <c r="E853" s="11"/>
      <c r="F853" s="11"/>
    </row>
    <row r="854" spans="1:6" ht="15">
      <c r="A854" s="23"/>
      <c r="B854" s="23"/>
      <c r="C854" s="23"/>
      <c r="D854" s="50" t="s">
        <v>753</v>
      </c>
      <c r="E854" s="11"/>
      <c r="F854" s="11"/>
    </row>
    <row r="855" spans="1:6" ht="15">
      <c r="A855" s="23"/>
      <c r="B855" s="23"/>
      <c r="C855" s="23"/>
      <c r="D855" s="50" t="s">
        <v>754</v>
      </c>
      <c r="E855" s="11"/>
      <c r="F855" s="11"/>
    </row>
    <row r="856" spans="1:6" ht="15">
      <c r="A856" s="23"/>
      <c r="B856" s="23"/>
      <c r="C856" s="23"/>
      <c r="D856" s="50" t="s">
        <v>755</v>
      </c>
      <c r="E856" s="11"/>
      <c r="F856" s="11"/>
    </row>
    <row r="857" spans="1:6" ht="15">
      <c r="A857" s="23"/>
      <c r="B857" s="23"/>
      <c r="C857" s="23"/>
      <c r="D857" s="50" t="s">
        <v>756</v>
      </c>
      <c r="E857" s="11"/>
      <c r="F857" s="11"/>
    </row>
    <row r="858" spans="1:6" ht="15">
      <c r="A858" s="23"/>
      <c r="B858" s="23"/>
      <c r="C858" s="23"/>
      <c r="D858" s="50" t="s">
        <v>757</v>
      </c>
      <c r="E858" s="11"/>
      <c r="F858" s="11"/>
    </row>
    <row r="859" spans="1:6" ht="15">
      <c r="A859" s="23"/>
      <c r="B859" s="23"/>
      <c r="C859" s="23"/>
      <c r="D859" s="50" t="s">
        <v>758</v>
      </c>
      <c r="E859" s="11"/>
      <c r="F859" s="11"/>
    </row>
    <row r="860" spans="1:6" ht="15">
      <c r="A860" s="23"/>
      <c r="B860" s="23"/>
      <c r="C860" s="23"/>
      <c r="D860" s="50" t="s">
        <v>759</v>
      </c>
      <c r="E860" s="11"/>
      <c r="F860" s="11"/>
    </row>
    <row r="861" spans="1:6" ht="15">
      <c r="A861" s="23"/>
      <c r="B861" s="23"/>
      <c r="C861" s="23"/>
      <c r="D861" s="50" t="s">
        <v>760</v>
      </c>
      <c r="E861" s="11"/>
      <c r="F861" s="11"/>
    </row>
    <row r="862" spans="1:6" ht="15">
      <c r="A862" s="23"/>
      <c r="B862" s="23"/>
      <c r="C862" s="23"/>
      <c r="D862" s="50" t="s">
        <v>761</v>
      </c>
      <c r="E862" s="11"/>
      <c r="F862" s="11"/>
    </row>
    <row r="863" spans="1:6" ht="15">
      <c r="A863" s="23"/>
      <c r="B863" s="23"/>
      <c r="C863" s="23"/>
      <c r="D863" s="50" t="s">
        <v>762</v>
      </c>
      <c r="E863" s="11"/>
      <c r="F863" s="11"/>
    </row>
    <row r="864" spans="1:6" ht="15">
      <c r="A864" s="23"/>
      <c r="B864" s="23"/>
      <c r="C864" s="23"/>
      <c r="D864" s="50" t="s">
        <v>763</v>
      </c>
      <c r="E864" s="11"/>
      <c r="F864" s="11"/>
    </row>
    <row r="865" spans="1:6" ht="15">
      <c r="A865" s="23"/>
      <c r="B865" s="23"/>
      <c r="C865" s="23"/>
      <c r="D865" s="50" t="s">
        <v>764</v>
      </c>
      <c r="E865" s="11"/>
      <c r="F865" s="11"/>
    </row>
    <row r="866" spans="1:6" ht="15">
      <c r="A866" s="23"/>
      <c r="B866" s="23"/>
      <c r="C866" s="23"/>
      <c r="D866" s="50" t="s">
        <v>765</v>
      </c>
      <c r="E866" s="11"/>
      <c r="F866" s="11"/>
    </row>
    <row r="867" spans="1:6" ht="15">
      <c r="A867" s="23"/>
      <c r="B867" s="23"/>
      <c r="C867" s="23"/>
      <c r="D867" s="50" t="s">
        <v>766</v>
      </c>
      <c r="E867" s="11"/>
      <c r="F867" s="11"/>
    </row>
    <row r="868" spans="1:6" ht="15">
      <c r="A868" s="23"/>
      <c r="B868" s="23"/>
      <c r="C868" s="23"/>
      <c r="D868" s="50" t="s">
        <v>767</v>
      </c>
      <c r="E868" s="11"/>
      <c r="F868" s="11"/>
    </row>
    <row r="869" spans="1:6" ht="15">
      <c r="A869" s="23"/>
      <c r="B869" s="23"/>
      <c r="C869" s="23"/>
      <c r="D869" s="50" t="s">
        <v>768</v>
      </c>
      <c r="E869" s="11"/>
      <c r="F869" s="11"/>
    </row>
    <row r="870" spans="1:6" ht="15">
      <c r="A870" s="23"/>
      <c r="B870" s="23"/>
      <c r="C870" s="23"/>
      <c r="D870" s="50" t="s">
        <v>742</v>
      </c>
      <c r="E870" s="11"/>
      <c r="F870" s="11"/>
    </row>
    <row r="871" spans="1:6" ht="15">
      <c r="A871" s="23"/>
      <c r="B871" s="23"/>
      <c r="C871" s="23"/>
      <c r="D871" s="50" t="s">
        <v>769</v>
      </c>
      <c r="E871" s="11"/>
      <c r="F871" s="11"/>
    </row>
    <row r="872" spans="1:6" ht="15">
      <c r="A872" s="23"/>
      <c r="B872" s="23"/>
      <c r="C872" s="23"/>
      <c r="D872" s="52" t="s">
        <v>770</v>
      </c>
      <c r="E872" s="11"/>
      <c r="F872" s="11"/>
    </row>
    <row r="873" spans="1:6" ht="15">
      <c r="A873" s="23"/>
      <c r="B873" s="23"/>
      <c r="C873" s="23"/>
      <c r="D873" s="50" t="s">
        <v>771</v>
      </c>
      <c r="E873" s="11"/>
      <c r="F873" s="11"/>
    </row>
    <row r="874" spans="1:6" ht="15">
      <c r="A874" s="23"/>
      <c r="B874" s="23"/>
      <c r="C874" s="23"/>
      <c r="D874" s="50" t="s">
        <v>772</v>
      </c>
      <c r="E874" s="10">
        <f>SUM(E875:E884)</f>
        <v>0</v>
      </c>
      <c r="F874" s="10">
        <f>SUM(F875:F884)</f>
        <v>0</v>
      </c>
    </row>
    <row r="875" spans="1:6" ht="15">
      <c r="A875" s="23"/>
      <c r="B875" s="23"/>
      <c r="C875" s="23"/>
      <c r="D875" s="50" t="s">
        <v>688</v>
      </c>
      <c r="E875" s="11"/>
      <c r="F875" s="11"/>
    </row>
    <row r="876" spans="1:6" ht="15">
      <c r="A876" s="23"/>
      <c r="B876" s="23"/>
      <c r="C876" s="23"/>
      <c r="D876" s="50" t="s">
        <v>689</v>
      </c>
      <c r="E876" s="11"/>
      <c r="F876" s="11"/>
    </row>
    <row r="877" spans="1:6" ht="15">
      <c r="A877" s="23"/>
      <c r="B877" s="23"/>
      <c r="C877" s="23"/>
      <c r="D877" s="50" t="s">
        <v>690</v>
      </c>
      <c r="E877" s="11"/>
      <c r="F877" s="11"/>
    </row>
    <row r="878" spans="1:6" ht="15">
      <c r="A878" s="23"/>
      <c r="B878" s="23"/>
      <c r="C878" s="23"/>
      <c r="D878" s="50" t="s">
        <v>773</v>
      </c>
      <c r="E878" s="11"/>
      <c r="F878" s="11"/>
    </row>
    <row r="879" spans="1:6" ht="15">
      <c r="A879" s="23"/>
      <c r="B879" s="23"/>
      <c r="C879" s="23"/>
      <c r="D879" s="50" t="s">
        <v>774</v>
      </c>
      <c r="E879" s="11"/>
      <c r="F879" s="11"/>
    </row>
    <row r="880" spans="1:6" ht="15">
      <c r="A880" s="23"/>
      <c r="B880" s="23"/>
      <c r="C880" s="23"/>
      <c r="D880" s="50" t="s">
        <v>775</v>
      </c>
      <c r="E880" s="11"/>
      <c r="F880" s="11"/>
    </row>
    <row r="881" spans="1:6" ht="15">
      <c r="A881" s="23"/>
      <c r="B881" s="23"/>
      <c r="C881" s="23"/>
      <c r="D881" s="50" t="s">
        <v>776</v>
      </c>
      <c r="E881" s="11"/>
      <c r="F881" s="11"/>
    </row>
    <row r="882" spans="1:6" ht="15">
      <c r="A882" s="23"/>
      <c r="B882" s="23"/>
      <c r="C882" s="23"/>
      <c r="D882" s="50" t="s">
        <v>777</v>
      </c>
      <c r="E882" s="11"/>
      <c r="F882" s="11"/>
    </row>
    <row r="883" spans="1:6" ht="15">
      <c r="A883" s="23"/>
      <c r="B883" s="23"/>
      <c r="C883" s="23"/>
      <c r="D883" s="50" t="s">
        <v>778</v>
      </c>
      <c r="E883" s="11"/>
      <c r="F883" s="11"/>
    </row>
    <row r="884" spans="1:6" ht="15">
      <c r="A884" s="23"/>
      <c r="B884" s="23"/>
      <c r="C884" s="23"/>
      <c r="D884" s="50" t="s">
        <v>779</v>
      </c>
      <c r="E884" s="11"/>
      <c r="F884" s="11"/>
    </row>
    <row r="885" spans="1:6" ht="15">
      <c r="A885" s="23"/>
      <c r="B885" s="23"/>
      <c r="C885" s="23"/>
      <c r="D885" s="50" t="s">
        <v>780</v>
      </c>
      <c r="E885" s="11"/>
      <c r="F885" s="11"/>
    </row>
    <row r="886" spans="1:6" ht="15">
      <c r="A886" s="23"/>
      <c r="B886" s="23"/>
      <c r="C886" s="23"/>
      <c r="D886" s="50" t="s">
        <v>781</v>
      </c>
      <c r="E886" s="11"/>
      <c r="F886" s="11"/>
    </row>
    <row r="887" spans="1:6" ht="15">
      <c r="A887" s="23"/>
      <c r="B887" s="23"/>
      <c r="C887" s="23"/>
      <c r="D887" s="50" t="s">
        <v>782</v>
      </c>
      <c r="E887" s="11"/>
      <c r="F887" s="11"/>
    </row>
    <row r="888" spans="1:6" ht="15">
      <c r="A888" s="23"/>
      <c r="B888" s="23"/>
      <c r="C888" s="23"/>
      <c r="D888" s="50" t="s">
        <v>783</v>
      </c>
      <c r="E888" s="11"/>
      <c r="F888" s="11"/>
    </row>
    <row r="889" spans="1:6" ht="15">
      <c r="A889" s="23"/>
      <c r="B889" s="23"/>
      <c r="C889" s="23"/>
      <c r="D889" s="50" t="s">
        <v>784</v>
      </c>
      <c r="E889" s="11"/>
      <c r="F889" s="11"/>
    </row>
    <row r="890" spans="1:6" ht="15">
      <c r="A890" s="23"/>
      <c r="B890" s="23"/>
      <c r="C890" s="23"/>
      <c r="D890" s="50" t="s">
        <v>785</v>
      </c>
      <c r="E890" s="10">
        <f>SUM(E891:E896)</f>
        <v>454</v>
      </c>
      <c r="F890" s="10">
        <f>SUM(F891:F896)</f>
        <v>454</v>
      </c>
    </row>
    <row r="891" spans="1:6" ht="15">
      <c r="A891" s="23"/>
      <c r="B891" s="23"/>
      <c r="C891" s="23"/>
      <c r="D891" s="50" t="s">
        <v>786</v>
      </c>
      <c r="E891" s="11"/>
      <c r="F891" s="11"/>
    </row>
    <row r="892" spans="1:6" ht="15">
      <c r="A892" s="23"/>
      <c r="B892" s="23"/>
      <c r="C892" s="23"/>
      <c r="D892" s="50" t="s">
        <v>787</v>
      </c>
      <c r="E892" s="11"/>
      <c r="F892" s="11"/>
    </row>
    <row r="893" spans="1:6" ht="15">
      <c r="A893" s="23"/>
      <c r="B893" s="23"/>
      <c r="C893" s="23"/>
      <c r="D893" s="50" t="s">
        <v>788</v>
      </c>
      <c r="E893" s="11">
        <v>375</v>
      </c>
      <c r="F893" s="11">
        <v>375</v>
      </c>
    </row>
    <row r="894" spans="1:6" ht="15">
      <c r="A894" s="23"/>
      <c r="B894" s="23"/>
      <c r="C894" s="23"/>
      <c r="D894" s="50" t="s">
        <v>789</v>
      </c>
      <c r="E894" s="11">
        <v>79</v>
      </c>
      <c r="F894" s="11">
        <v>79</v>
      </c>
    </row>
    <row r="895" spans="1:6" ht="15">
      <c r="A895" s="23"/>
      <c r="B895" s="23"/>
      <c r="C895" s="23"/>
      <c r="D895" s="50" t="s">
        <v>790</v>
      </c>
      <c r="E895" s="11"/>
      <c r="F895" s="11"/>
    </row>
    <row r="896" spans="1:6" ht="15">
      <c r="A896" s="23"/>
      <c r="B896" s="23"/>
      <c r="C896" s="23"/>
      <c r="D896" s="50" t="s">
        <v>791</v>
      </c>
      <c r="E896" s="11"/>
      <c r="F896" s="11"/>
    </row>
    <row r="897" spans="1:6" ht="15">
      <c r="A897" s="23"/>
      <c r="B897" s="23"/>
      <c r="C897" s="23"/>
      <c r="D897" s="50" t="s">
        <v>792</v>
      </c>
      <c r="E897" s="10">
        <f>SUM(E898:E903)</f>
        <v>0</v>
      </c>
      <c r="F897" s="10">
        <f>SUM(F898:F903)</f>
        <v>0</v>
      </c>
    </row>
    <row r="898" spans="1:6" ht="15">
      <c r="A898" s="23"/>
      <c r="B898" s="23"/>
      <c r="C898" s="23"/>
      <c r="D898" s="50" t="s">
        <v>793</v>
      </c>
      <c r="E898" s="11"/>
      <c r="F898" s="11"/>
    </row>
    <row r="899" spans="1:6" ht="15">
      <c r="A899" s="23"/>
      <c r="B899" s="23"/>
      <c r="C899" s="23"/>
      <c r="D899" s="50" t="s">
        <v>794</v>
      </c>
      <c r="E899" s="11"/>
      <c r="F899" s="11"/>
    </row>
    <row r="900" spans="1:6" ht="15">
      <c r="A900" s="23"/>
      <c r="B900" s="23"/>
      <c r="C900" s="23"/>
      <c r="D900" s="50" t="s">
        <v>795</v>
      </c>
      <c r="E900" s="11"/>
      <c r="F900" s="11"/>
    </row>
    <row r="901" spans="1:6" ht="15">
      <c r="A901" s="23"/>
      <c r="B901" s="23"/>
      <c r="C901" s="23"/>
      <c r="D901" s="50" t="s">
        <v>796</v>
      </c>
      <c r="E901" s="11"/>
      <c r="F901" s="11"/>
    </row>
    <row r="902" spans="1:6" ht="15">
      <c r="A902" s="23"/>
      <c r="B902" s="23"/>
      <c r="C902" s="23"/>
      <c r="D902" s="50" t="s">
        <v>797</v>
      </c>
      <c r="E902" s="11"/>
      <c r="F902" s="11"/>
    </row>
    <row r="903" spans="1:6" ht="15">
      <c r="A903" s="23"/>
      <c r="B903" s="23"/>
      <c r="C903" s="23"/>
      <c r="D903" s="52" t="s">
        <v>798</v>
      </c>
      <c r="E903" s="11"/>
      <c r="F903" s="11"/>
    </row>
    <row r="904" spans="1:6" ht="15">
      <c r="A904" s="23"/>
      <c r="B904" s="23"/>
      <c r="C904" s="23"/>
      <c r="D904" s="50" t="s">
        <v>799</v>
      </c>
      <c r="E904" s="10">
        <f>SUM(E905:E906)</f>
        <v>0</v>
      </c>
      <c r="F904" s="10">
        <f>SUM(F905:F906)</f>
        <v>0</v>
      </c>
    </row>
    <row r="905" spans="1:6" ht="15">
      <c r="A905" s="23"/>
      <c r="B905" s="23"/>
      <c r="C905" s="23"/>
      <c r="D905" s="50" t="s">
        <v>800</v>
      </c>
      <c r="E905" s="11"/>
      <c r="F905" s="11"/>
    </row>
    <row r="906" spans="1:6" ht="15">
      <c r="A906" s="23"/>
      <c r="B906" s="23"/>
      <c r="C906" s="23"/>
      <c r="D906" s="50" t="s">
        <v>801</v>
      </c>
      <c r="E906" s="11"/>
      <c r="F906" s="11"/>
    </row>
    <row r="907" spans="1:6" ht="15">
      <c r="A907" s="23"/>
      <c r="B907" s="23"/>
      <c r="C907" s="23"/>
      <c r="D907" s="53" t="s">
        <v>802</v>
      </c>
      <c r="E907" s="10">
        <f>SUM(E908:E909)</f>
        <v>0</v>
      </c>
      <c r="F907" s="10">
        <f>SUM(F908:F909)</f>
        <v>0</v>
      </c>
    </row>
    <row r="908" spans="1:6" ht="15">
      <c r="A908" s="23"/>
      <c r="B908" s="23"/>
      <c r="C908" s="23"/>
      <c r="D908" s="50" t="s">
        <v>803</v>
      </c>
      <c r="E908" s="11"/>
      <c r="F908" s="11"/>
    </row>
    <row r="909" spans="1:6" ht="15">
      <c r="A909" s="23"/>
      <c r="B909" s="23"/>
      <c r="C909" s="23"/>
      <c r="D909" s="50" t="s">
        <v>804</v>
      </c>
      <c r="E909" s="11"/>
      <c r="F909" s="11"/>
    </row>
    <row r="910" spans="1:6" ht="15">
      <c r="A910" s="23"/>
      <c r="B910" s="23"/>
      <c r="C910" s="23"/>
      <c r="D910" s="52" t="s">
        <v>805</v>
      </c>
      <c r="E910" s="10">
        <f>E911+E934+E944+E954+E959+E966+E971</f>
        <v>0</v>
      </c>
      <c r="F910" s="10">
        <f>F911+F934+F944+F954+F959+F966+F971</f>
        <v>0</v>
      </c>
    </row>
    <row r="911" spans="1:6" ht="15">
      <c r="A911" s="23"/>
      <c r="B911" s="23"/>
      <c r="C911" s="23"/>
      <c r="D911" s="50" t="s">
        <v>806</v>
      </c>
      <c r="E911" s="10">
        <f>SUM(E912:E933)</f>
        <v>0</v>
      </c>
      <c r="F911" s="10">
        <f>SUM(F912:F933)</f>
        <v>0</v>
      </c>
    </row>
    <row r="912" spans="1:6" ht="15">
      <c r="A912" s="23"/>
      <c r="B912" s="23"/>
      <c r="C912" s="23"/>
      <c r="D912" s="50" t="s">
        <v>688</v>
      </c>
      <c r="E912" s="11"/>
      <c r="F912" s="11"/>
    </row>
    <row r="913" spans="1:6" ht="15">
      <c r="A913" s="23"/>
      <c r="B913" s="23"/>
      <c r="C913" s="23"/>
      <c r="D913" s="50" t="s">
        <v>689</v>
      </c>
      <c r="E913" s="11"/>
      <c r="F913" s="11"/>
    </row>
    <row r="914" spans="1:6" ht="15">
      <c r="A914" s="23"/>
      <c r="B914" s="23"/>
      <c r="C914" s="23"/>
      <c r="D914" s="50" t="s">
        <v>690</v>
      </c>
      <c r="E914" s="11"/>
      <c r="F914" s="11"/>
    </row>
    <row r="915" spans="1:6" ht="15">
      <c r="A915" s="23"/>
      <c r="B915" s="23"/>
      <c r="C915" s="23"/>
      <c r="D915" s="50" t="s">
        <v>807</v>
      </c>
      <c r="E915" s="11"/>
      <c r="F915" s="11"/>
    </row>
    <row r="916" spans="1:6" ht="15">
      <c r="A916" s="23"/>
      <c r="B916" s="23"/>
      <c r="C916" s="23"/>
      <c r="D916" s="50" t="s">
        <v>808</v>
      </c>
      <c r="E916" s="11"/>
      <c r="F916" s="11"/>
    </row>
    <row r="917" spans="1:6" ht="15">
      <c r="A917" s="23"/>
      <c r="B917" s="23"/>
      <c r="C917" s="23"/>
      <c r="D917" s="50" t="s">
        <v>809</v>
      </c>
      <c r="E917" s="11"/>
      <c r="F917" s="11"/>
    </row>
    <row r="918" spans="1:6" ht="15">
      <c r="A918" s="23"/>
      <c r="B918" s="23"/>
      <c r="C918" s="23"/>
      <c r="D918" s="50" t="s">
        <v>810</v>
      </c>
      <c r="E918" s="11"/>
      <c r="F918" s="11"/>
    </row>
    <row r="919" spans="1:6" ht="15">
      <c r="A919" s="23"/>
      <c r="B919" s="23"/>
      <c r="C919" s="23"/>
      <c r="D919" s="50" t="s">
        <v>811</v>
      </c>
      <c r="E919" s="11"/>
      <c r="F919" s="11"/>
    </row>
    <row r="920" spans="1:6" ht="15">
      <c r="A920" s="23"/>
      <c r="B920" s="23"/>
      <c r="C920" s="23"/>
      <c r="D920" s="50" t="s">
        <v>812</v>
      </c>
      <c r="E920" s="11"/>
      <c r="F920" s="11"/>
    </row>
    <row r="921" spans="1:6" ht="15">
      <c r="A921" s="23"/>
      <c r="B921" s="23"/>
      <c r="C921" s="23"/>
      <c r="D921" s="50" t="s">
        <v>813</v>
      </c>
      <c r="E921" s="11"/>
      <c r="F921" s="11"/>
    </row>
    <row r="922" spans="1:6" ht="15">
      <c r="A922" s="23"/>
      <c r="B922" s="23"/>
      <c r="C922" s="23"/>
      <c r="D922" s="50" t="s">
        <v>814</v>
      </c>
      <c r="E922" s="11"/>
      <c r="F922" s="11"/>
    </row>
    <row r="923" spans="1:6" ht="15">
      <c r="A923" s="23"/>
      <c r="B923" s="23"/>
      <c r="C923" s="23"/>
      <c r="D923" s="50" t="s">
        <v>815</v>
      </c>
      <c r="E923" s="11"/>
      <c r="F923" s="11"/>
    </row>
    <row r="924" spans="1:6" ht="15">
      <c r="A924" s="23"/>
      <c r="B924" s="23"/>
      <c r="C924" s="23"/>
      <c r="D924" s="50" t="s">
        <v>816</v>
      </c>
      <c r="E924" s="11"/>
      <c r="F924" s="11"/>
    </row>
    <row r="925" spans="1:6" ht="15">
      <c r="A925" s="23"/>
      <c r="B925" s="23"/>
      <c r="C925" s="23"/>
      <c r="D925" s="50" t="s">
        <v>817</v>
      </c>
      <c r="E925" s="11"/>
      <c r="F925" s="11"/>
    </row>
    <row r="926" spans="1:6" ht="15">
      <c r="A926" s="23"/>
      <c r="B926" s="23"/>
      <c r="C926" s="23"/>
      <c r="D926" s="50" t="s">
        <v>818</v>
      </c>
      <c r="E926" s="11"/>
      <c r="F926" s="11"/>
    </row>
    <row r="927" spans="1:6" ht="15">
      <c r="A927" s="23"/>
      <c r="B927" s="23"/>
      <c r="C927" s="23"/>
      <c r="D927" s="50" t="s">
        <v>819</v>
      </c>
      <c r="E927" s="11"/>
      <c r="F927" s="11"/>
    </row>
    <row r="928" spans="1:6" ht="15">
      <c r="A928" s="23"/>
      <c r="B928" s="23"/>
      <c r="C928" s="23"/>
      <c r="D928" s="50" t="s">
        <v>820</v>
      </c>
      <c r="E928" s="11"/>
      <c r="F928" s="11"/>
    </row>
    <row r="929" spans="1:6" ht="15">
      <c r="A929" s="23"/>
      <c r="B929" s="23"/>
      <c r="C929" s="23"/>
      <c r="D929" s="50" t="s">
        <v>821</v>
      </c>
      <c r="E929" s="11"/>
      <c r="F929" s="11"/>
    </row>
    <row r="930" spans="1:6" ht="15">
      <c r="A930" s="23"/>
      <c r="B930" s="23"/>
      <c r="C930" s="23"/>
      <c r="D930" s="50" t="s">
        <v>822</v>
      </c>
      <c r="E930" s="11"/>
      <c r="F930" s="11"/>
    </row>
    <row r="931" spans="1:6" ht="15">
      <c r="A931" s="23"/>
      <c r="B931" s="23"/>
      <c r="C931" s="23"/>
      <c r="D931" s="50" t="s">
        <v>823</v>
      </c>
      <c r="E931" s="11"/>
      <c r="F931" s="11"/>
    </row>
    <row r="932" spans="1:6" ht="15">
      <c r="A932" s="23"/>
      <c r="B932" s="23"/>
      <c r="C932" s="23"/>
      <c r="D932" s="50" t="s">
        <v>824</v>
      </c>
      <c r="E932" s="11"/>
      <c r="F932" s="11"/>
    </row>
    <row r="933" spans="1:6" ht="15">
      <c r="A933" s="23"/>
      <c r="B933" s="23"/>
      <c r="C933" s="23"/>
      <c r="D933" s="50" t="s">
        <v>825</v>
      </c>
      <c r="E933" s="11"/>
      <c r="F933" s="11"/>
    </row>
    <row r="934" spans="1:6" ht="15">
      <c r="A934" s="23"/>
      <c r="B934" s="23"/>
      <c r="C934" s="23"/>
      <c r="D934" s="50" t="s">
        <v>826</v>
      </c>
      <c r="E934" s="10">
        <f>SUM(E935:E943)</f>
        <v>0</v>
      </c>
      <c r="F934" s="10">
        <f>SUM(F935:F943)</f>
        <v>0</v>
      </c>
    </row>
    <row r="935" spans="1:6" ht="15">
      <c r="A935" s="23"/>
      <c r="B935" s="23"/>
      <c r="C935" s="23"/>
      <c r="D935" s="50" t="s">
        <v>688</v>
      </c>
      <c r="E935" s="11"/>
      <c r="F935" s="11"/>
    </row>
    <row r="936" spans="1:6" ht="15">
      <c r="A936" s="23"/>
      <c r="B936" s="23"/>
      <c r="C936" s="23"/>
      <c r="D936" s="50" t="s">
        <v>689</v>
      </c>
      <c r="E936" s="11"/>
      <c r="F936" s="11"/>
    </row>
    <row r="937" spans="1:6" ht="15">
      <c r="A937" s="23"/>
      <c r="B937" s="23"/>
      <c r="C937" s="23"/>
      <c r="D937" s="50" t="s">
        <v>690</v>
      </c>
      <c r="E937" s="11"/>
      <c r="F937" s="11"/>
    </row>
    <row r="938" spans="1:6" ht="15">
      <c r="A938" s="23"/>
      <c r="B938" s="23"/>
      <c r="C938" s="23"/>
      <c r="D938" s="50" t="s">
        <v>827</v>
      </c>
      <c r="E938" s="11"/>
      <c r="F938" s="11"/>
    </row>
    <row r="939" spans="1:6" ht="15">
      <c r="A939" s="23"/>
      <c r="B939" s="23"/>
      <c r="C939" s="23"/>
      <c r="D939" s="50" t="s">
        <v>828</v>
      </c>
      <c r="E939" s="11"/>
      <c r="F939" s="11"/>
    </row>
    <row r="940" spans="1:6" ht="15">
      <c r="A940" s="23"/>
      <c r="B940" s="23"/>
      <c r="C940" s="23"/>
      <c r="D940" s="50" t="s">
        <v>829</v>
      </c>
      <c r="E940" s="11"/>
      <c r="F940" s="11"/>
    </row>
    <row r="941" spans="1:6" ht="15">
      <c r="A941" s="23"/>
      <c r="B941" s="23"/>
      <c r="C941" s="23"/>
      <c r="D941" s="50" t="s">
        <v>830</v>
      </c>
      <c r="E941" s="11"/>
      <c r="F941" s="11"/>
    </row>
    <row r="942" spans="1:6" ht="15">
      <c r="A942" s="23"/>
      <c r="B942" s="23"/>
      <c r="C942" s="23"/>
      <c r="D942" s="50" t="s">
        <v>831</v>
      </c>
      <c r="E942" s="11"/>
      <c r="F942" s="11"/>
    </row>
    <row r="943" spans="1:6" ht="15">
      <c r="A943" s="23"/>
      <c r="B943" s="23"/>
      <c r="C943" s="23"/>
      <c r="D943" s="50" t="s">
        <v>832</v>
      </c>
      <c r="E943" s="11"/>
      <c r="F943" s="11"/>
    </row>
    <row r="944" spans="1:6" ht="15">
      <c r="A944" s="23"/>
      <c r="B944" s="23"/>
      <c r="C944" s="23"/>
      <c r="D944" s="50" t="s">
        <v>833</v>
      </c>
      <c r="E944" s="10">
        <f>SUM(E945:E953)</f>
        <v>0</v>
      </c>
      <c r="F944" s="10">
        <f>SUM(F945:F953)</f>
        <v>0</v>
      </c>
    </row>
    <row r="945" spans="1:6" ht="15">
      <c r="A945" s="23"/>
      <c r="B945" s="23"/>
      <c r="C945" s="23"/>
      <c r="D945" s="50" t="s">
        <v>688</v>
      </c>
      <c r="E945" s="11"/>
      <c r="F945" s="11"/>
    </row>
    <row r="946" spans="1:6" ht="15">
      <c r="A946" s="23"/>
      <c r="B946" s="23"/>
      <c r="C946" s="23"/>
      <c r="D946" s="50" t="s">
        <v>689</v>
      </c>
      <c r="E946" s="11"/>
      <c r="F946" s="11"/>
    </row>
    <row r="947" spans="1:6" ht="15">
      <c r="A947" s="23"/>
      <c r="B947" s="23"/>
      <c r="C947" s="23"/>
      <c r="D947" s="50" t="s">
        <v>690</v>
      </c>
      <c r="E947" s="11"/>
      <c r="F947" s="11"/>
    </row>
    <row r="948" spans="1:6" ht="15">
      <c r="A948" s="23"/>
      <c r="B948" s="23"/>
      <c r="C948" s="23"/>
      <c r="D948" s="50" t="s">
        <v>834</v>
      </c>
      <c r="E948" s="11"/>
      <c r="F948" s="11"/>
    </row>
    <row r="949" spans="1:6" ht="15">
      <c r="A949" s="23"/>
      <c r="B949" s="23"/>
      <c r="C949" s="23"/>
      <c r="D949" s="50" t="s">
        <v>835</v>
      </c>
      <c r="E949" s="11"/>
      <c r="F949" s="11"/>
    </row>
    <row r="950" spans="1:6" ht="15">
      <c r="A950" s="23"/>
      <c r="B950" s="23"/>
      <c r="C950" s="23"/>
      <c r="D950" s="50" t="s">
        <v>836</v>
      </c>
      <c r="E950" s="11"/>
      <c r="F950" s="11"/>
    </row>
    <row r="951" spans="1:6" ht="15">
      <c r="A951" s="23"/>
      <c r="B951" s="23"/>
      <c r="C951" s="23"/>
      <c r="D951" s="50" t="s">
        <v>837</v>
      </c>
      <c r="E951" s="11"/>
      <c r="F951" s="11"/>
    </row>
    <row r="952" spans="1:6" ht="15">
      <c r="A952" s="23"/>
      <c r="B952" s="23"/>
      <c r="C952" s="23"/>
      <c r="D952" s="50" t="s">
        <v>838</v>
      </c>
      <c r="E952" s="11"/>
      <c r="F952" s="11"/>
    </row>
    <row r="953" spans="1:6" ht="15">
      <c r="A953" s="23"/>
      <c r="B953" s="23"/>
      <c r="C953" s="23"/>
      <c r="D953" s="50" t="s">
        <v>839</v>
      </c>
      <c r="E953" s="11"/>
      <c r="F953" s="11"/>
    </row>
    <row r="954" spans="1:6" ht="15">
      <c r="A954" s="23"/>
      <c r="B954" s="23"/>
      <c r="C954" s="23"/>
      <c r="D954" s="50" t="s">
        <v>840</v>
      </c>
      <c r="E954" s="10">
        <f>SUM(E955:E958)</f>
        <v>0</v>
      </c>
      <c r="F954" s="10">
        <f>SUM(F955:F958)</f>
        <v>0</v>
      </c>
    </row>
    <row r="955" spans="1:6" ht="15">
      <c r="A955" s="23"/>
      <c r="B955" s="23"/>
      <c r="C955" s="23"/>
      <c r="D955" s="50" t="s">
        <v>841</v>
      </c>
      <c r="E955" s="11"/>
      <c r="F955" s="11"/>
    </row>
    <row r="956" spans="1:6" ht="15">
      <c r="A956" s="23"/>
      <c r="B956" s="23"/>
      <c r="C956" s="23"/>
      <c r="D956" s="50" t="s">
        <v>842</v>
      </c>
      <c r="E956" s="11"/>
      <c r="F956" s="11"/>
    </row>
    <row r="957" spans="1:6" ht="15">
      <c r="A957" s="23"/>
      <c r="B957" s="23"/>
      <c r="C957" s="23"/>
      <c r="D957" s="50" t="s">
        <v>843</v>
      </c>
      <c r="E957" s="11"/>
      <c r="F957" s="11"/>
    </row>
    <row r="958" spans="1:6" ht="15">
      <c r="A958" s="23"/>
      <c r="B958" s="23"/>
      <c r="C958" s="23"/>
      <c r="D958" s="50" t="s">
        <v>844</v>
      </c>
      <c r="E958" s="11"/>
      <c r="F958" s="11"/>
    </row>
    <row r="959" spans="1:6" ht="15">
      <c r="A959" s="23"/>
      <c r="B959" s="23"/>
      <c r="C959" s="23"/>
      <c r="D959" s="50" t="s">
        <v>845</v>
      </c>
      <c r="E959" s="10">
        <f>SUM(E960:E965)</f>
        <v>0</v>
      </c>
      <c r="F959" s="10">
        <f>SUM(F960:F965)</f>
        <v>0</v>
      </c>
    </row>
    <row r="960" spans="1:6" ht="15">
      <c r="A960" s="23"/>
      <c r="B960" s="23"/>
      <c r="C960" s="23"/>
      <c r="D960" s="50" t="s">
        <v>688</v>
      </c>
      <c r="E960" s="11"/>
      <c r="F960" s="11"/>
    </row>
    <row r="961" spans="1:6" ht="15">
      <c r="A961" s="23"/>
      <c r="B961" s="23"/>
      <c r="C961" s="23"/>
      <c r="D961" s="50" t="s">
        <v>689</v>
      </c>
      <c r="E961" s="11"/>
      <c r="F961" s="11"/>
    </row>
    <row r="962" spans="1:6" ht="15">
      <c r="A962" s="23"/>
      <c r="B962" s="23"/>
      <c r="C962" s="23"/>
      <c r="D962" s="50" t="s">
        <v>690</v>
      </c>
      <c r="E962" s="11"/>
      <c r="F962" s="11"/>
    </row>
    <row r="963" spans="1:6" ht="15">
      <c r="A963" s="23"/>
      <c r="B963" s="23"/>
      <c r="C963" s="23"/>
      <c r="D963" s="50" t="s">
        <v>831</v>
      </c>
      <c r="E963" s="11"/>
      <c r="F963" s="11"/>
    </row>
    <row r="964" spans="1:6" ht="15">
      <c r="A964" s="23"/>
      <c r="B964" s="23"/>
      <c r="C964" s="23"/>
      <c r="D964" s="50" t="s">
        <v>846</v>
      </c>
      <c r="E964" s="11"/>
      <c r="F964" s="11"/>
    </row>
    <row r="965" spans="1:6" ht="15">
      <c r="A965" s="23"/>
      <c r="B965" s="23"/>
      <c r="C965" s="23"/>
      <c r="D965" s="50" t="s">
        <v>847</v>
      </c>
      <c r="E965" s="11"/>
      <c r="F965" s="11"/>
    </row>
    <row r="966" spans="1:6" ht="15">
      <c r="A966" s="23"/>
      <c r="B966" s="23"/>
      <c r="C966" s="23"/>
      <c r="D966" s="50" t="s">
        <v>848</v>
      </c>
      <c r="E966" s="10">
        <f>SUM(E967:E970)</f>
        <v>0</v>
      </c>
      <c r="F966" s="10">
        <f>SUM(F967:F970)</f>
        <v>0</v>
      </c>
    </row>
    <row r="967" spans="1:6" ht="15">
      <c r="A967" s="23"/>
      <c r="B967" s="23"/>
      <c r="C967" s="23"/>
      <c r="D967" s="50" t="s">
        <v>849</v>
      </c>
      <c r="E967" s="11"/>
      <c r="F967" s="11"/>
    </row>
    <row r="968" spans="1:6" ht="15">
      <c r="A968" s="23"/>
      <c r="B968" s="23"/>
      <c r="C968" s="23"/>
      <c r="D968" s="50" t="s">
        <v>850</v>
      </c>
      <c r="E968" s="11"/>
      <c r="F968" s="11"/>
    </row>
    <row r="969" spans="1:6" ht="15">
      <c r="A969" s="23"/>
      <c r="B969" s="23"/>
      <c r="C969" s="23"/>
      <c r="D969" s="50" t="s">
        <v>851</v>
      </c>
      <c r="E969" s="11"/>
      <c r="F969" s="11"/>
    </row>
    <row r="970" spans="1:6" ht="15">
      <c r="A970" s="23"/>
      <c r="B970" s="23"/>
      <c r="C970" s="23"/>
      <c r="D970" s="50" t="s">
        <v>852</v>
      </c>
      <c r="E970" s="11"/>
      <c r="F970" s="11"/>
    </row>
    <row r="971" spans="1:6" ht="15">
      <c r="A971" s="23"/>
      <c r="B971" s="23"/>
      <c r="C971" s="23"/>
      <c r="D971" s="53" t="s">
        <v>853</v>
      </c>
      <c r="E971" s="10">
        <f>SUM(E972:E973)</f>
        <v>0</v>
      </c>
      <c r="F971" s="10">
        <f>SUM(F972:F973)</f>
        <v>0</v>
      </c>
    </row>
    <row r="972" spans="1:6" ht="15">
      <c r="A972" s="23"/>
      <c r="B972" s="23"/>
      <c r="C972" s="23"/>
      <c r="D972" s="50" t="s">
        <v>854</v>
      </c>
      <c r="E972" s="11"/>
      <c r="F972" s="11"/>
    </row>
    <row r="973" spans="1:6" ht="15">
      <c r="A973" s="23"/>
      <c r="B973" s="23"/>
      <c r="C973" s="23"/>
      <c r="D973" s="50" t="s">
        <v>855</v>
      </c>
      <c r="E973" s="11"/>
      <c r="F973" s="11"/>
    </row>
    <row r="974" spans="1:6" ht="15">
      <c r="A974" s="23"/>
      <c r="B974" s="23"/>
      <c r="C974" s="23"/>
      <c r="D974" s="52" t="s">
        <v>856</v>
      </c>
      <c r="E974" s="10">
        <f>E975+E985+E1001+E1006+E1020+E1027+E1034</f>
        <v>0</v>
      </c>
      <c r="F974" s="10">
        <f>F975+F985+F1001+F1006+F1020+F1027+F1034</f>
        <v>0</v>
      </c>
    </row>
    <row r="975" spans="1:6" ht="15">
      <c r="A975" s="23"/>
      <c r="B975" s="23"/>
      <c r="C975" s="23"/>
      <c r="D975" s="50" t="s">
        <v>857</v>
      </c>
      <c r="E975" s="10">
        <f>SUM(E976:E984)</f>
        <v>0</v>
      </c>
      <c r="F975" s="10">
        <f>SUM(F976:F984)</f>
        <v>0</v>
      </c>
    </row>
    <row r="976" spans="1:6" ht="15">
      <c r="A976" s="23"/>
      <c r="B976" s="23"/>
      <c r="C976" s="23"/>
      <c r="D976" s="50" t="s">
        <v>688</v>
      </c>
      <c r="E976" s="11"/>
      <c r="F976" s="11"/>
    </row>
    <row r="977" spans="1:6" ht="15">
      <c r="A977" s="23"/>
      <c r="B977" s="23"/>
      <c r="C977" s="23"/>
      <c r="D977" s="50" t="s">
        <v>689</v>
      </c>
      <c r="E977" s="11"/>
      <c r="F977" s="11"/>
    </row>
    <row r="978" spans="1:6" ht="15">
      <c r="A978" s="23"/>
      <c r="B978" s="23"/>
      <c r="C978" s="23"/>
      <c r="D978" s="50" t="s">
        <v>690</v>
      </c>
      <c r="E978" s="11"/>
      <c r="F978" s="11"/>
    </row>
    <row r="979" spans="1:6" ht="15">
      <c r="A979" s="23"/>
      <c r="B979" s="23"/>
      <c r="C979" s="23"/>
      <c r="D979" s="50" t="s">
        <v>858</v>
      </c>
      <c r="E979" s="11"/>
      <c r="F979" s="11"/>
    </row>
    <row r="980" spans="1:6" ht="15">
      <c r="A980" s="23"/>
      <c r="B980" s="23"/>
      <c r="C980" s="23"/>
      <c r="D980" s="50" t="s">
        <v>859</v>
      </c>
      <c r="E980" s="11"/>
      <c r="F980" s="11"/>
    </row>
    <row r="981" spans="1:6" ht="15">
      <c r="A981" s="23"/>
      <c r="B981" s="23"/>
      <c r="C981" s="23"/>
      <c r="D981" s="50" t="s">
        <v>860</v>
      </c>
      <c r="E981" s="11"/>
      <c r="F981" s="11"/>
    </row>
    <row r="982" spans="1:6" ht="15">
      <c r="A982" s="23"/>
      <c r="B982" s="23"/>
      <c r="C982" s="23"/>
      <c r="D982" s="50" t="s">
        <v>861</v>
      </c>
      <c r="E982" s="11"/>
      <c r="F982" s="11"/>
    </row>
    <row r="983" spans="1:6" ht="15">
      <c r="A983" s="23"/>
      <c r="B983" s="23"/>
      <c r="C983" s="23"/>
      <c r="D983" s="50" t="s">
        <v>862</v>
      </c>
      <c r="E983" s="11"/>
      <c r="F983" s="11"/>
    </row>
    <row r="984" spans="1:6" ht="15">
      <c r="A984" s="23"/>
      <c r="B984" s="23"/>
      <c r="C984" s="23"/>
      <c r="D984" s="50" t="s">
        <v>863</v>
      </c>
      <c r="E984" s="11"/>
      <c r="F984" s="11"/>
    </row>
    <row r="985" spans="1:6" ht="15">
      <c r="A985" s="23"/>
      <c r="B985" s="23"/>
      <c r="C985" s="23"/>
      <c r="D985" s="50" t="s">
        <v>864</v>
      </c>
      <c r="E985" s="10">
        <f>SUM(E986:E1000)</f>
        <v>0</v>
      </c>
      <c r="F985" s="10">
        <f>SUM(F986:F1000)</f>
        <v>0</v>
      </c>
    </row>
    <row r="986" spans="1:6" ht="15">
      <c r="A986" s="23"/>
      <c r="B986" s="23"/>
      <c r="C986" s="23"/>
      <c r="D986" s="50" t="s">
        <v>688</v>
      </c>
      <c r="E986" s="11"/>
      <c r="F986" s="11"/>
    </row>
    <row r="987" spans="1:6" ht="15">
      <c r="A987" s="23"/>
      <c r="B987" s="23"/>
      <c r="C987" s="23"/>
      <c r="D987" s="50" t="s">
        <v>689</v>
      </c>
      <c r="E987" s="11"/>
      <c r="F987" s="11"/>
    </row>
    <row r="988" spans="1:6" ht="15">
      <c r="A988" s="23"/>
      <c r="B988" s="23"/>
      <c r="C988" s="23"/>
      <c r="D988" s="50" t="s">
        <v>690</v>
      </c>
      <c r="E988" s="11"/>
      <c r="F988" s="11"/>
    </row>
    <row r="989" spans="1:6" ht="15">
      <c r="A989" s="23"/>
      <c r="B989" s="23"/>
      <c r="C989" s="23"/>
      <c r="D989" s="50" t="s">
        <v>865</v>
      </c>
      <c r="E989" s="11"/>
      <c r="F989" s="11"/>
    </row>
    <row r="990" spans="1:6" ht="15">
      <c r="A990" s="23"/>
      <c r="B990" s="23"/>
      <c r="C990" s="23"/>
      <c r="D990" s="50" t="s">
        <v>866</v>
      </c>
      <c r="E990" s="11"/>
      <c r="F990" s="11"/>
    </row>
    <row r="991" spans="1:6" ht="15">
      <c r="A991" s="23"/>
      <c r="B991" s="23"/>
      <c r="C991" s="23"/>
      <c r="D991" s="50" t="s">
        <v>867</v>
      </c>
      <c r="E991" s="11"/>
      <c r="F991" s="11"/>
    </row>
    <row r="992" spans="1:6" ht="15">
      <c r="A992" s="23"/>
      <c r="B992" s="23"/>
      <c r="C992" s="23"/>
      <c r="D992" s="50" t="s">
        <v>868</v>
      </c>
      <c r="E992" s="11"/>
      <c r="F992" s="11"/>
    </row>
    <row r="993" spans="1:6" ht="15">
      <c r="A993" s="23"/>
      <c r="B993" s="23"/>
      <c r="C993" s="23"/>
      <c r="D993" s="50" t="s">
        <v>869</v>
      </c>
      <c r="E993" s="11"/>
      <c r="F993" s="11"/>
    </row>
    <row r="994" spans="1:6" ht="15">
      <c r="A994" s="23"/>
      <c r="B994" s="23"/>
      <c r="C994" s="23"/>
      <c r="D994" s="50" t="s">
        <v>870</v>
      </c>
      <c r="E994" s="11"/>
      <c r="F994" s="11"/>
    </row>
    <row r="995" spans="1:6" ht="15">
      <c r="A995" s="23"/>
      <c r="B995" s="23"/>
      <c r="C995" s="23"/>
      <c r="D995" s="50" t="s">
        <v>871</v>
      </c>
      <c r="E995" s="11"/>
      <c r="F995" s="11"/>
    </row>
    <row r="996" spans="1:6" ht="15">
      <c r="A996" s="23"/>
      <c r="B996" s="23"/>
      <c r="C996" s="23"/>
      <c r="D996" s="50" t="s">
        <v>872</v>
      </c>
      <c r="E996" s="11"/>
      <c r="F996" s="11"/>
    </row>
    <row r="997" spans="1:6" ht="15">
      <c r="A997" s="23"/>
      <c r="B997" s="23"/>
      <c r="C997" s="23"/>
      <c r="D997" s="50" t="s">
        <v>873</v>
      </c>
      <c r="E997" s="11"/>
      <c r="F997" s="11"/>
    </row>
    <row r="998" spans="1:6" ht="15">
      <c r="A998" s="23"/>
      <c r="B998" s="23"/>
      <c r="C998" s="23"/>
      <c r="D998" s="50" t="s">
        <v>874</v>
      </c>
      <c r="E998" s="11"/>
      <c r="F998" s="11"/>
    </row>
    <row r="999" spans="1:6" ht="15">
      <c r="A999" s="23"/>
      <c r="B999" s="23"/>
      <c r="C999" s="23"/>
      <c r="D999" s="50" t="s">
        <v>875</v>
      </c>
      <c r="E999" s="11"/>
      <c r="F999" s="11"/>
    </row>
    <row r="1000" spans="1:6" ht="15">
      <c r="A1000" s="23"/>
      <c r="B1000" s="23"/>
      <c r="C1000" s="23"/>
      <c r="D1000" s="50" t="s">
        <v>876</v>
      </c>
      <c r="E1000" s="11"/>
      <c r="F1000" s="11"/>
    </row>
    <row r="1001" spans="1:6" ht="15">
      <c r="A1001" s="23"/>
      <c r="B1001" s="23"/>
      <c r="C1001" s="23"/>
      <c r="D1001" s="50" t="s">
        <v>877</v>
      </c>
      <c r="E1001" s="10">
        <f>SUM(E1002:E1005)</f>
        <v>0</v>
      </c>
      <c r="F1001" s="10">
        <f>SUM(F1002:F1005)</f>
        <v>0</v>
      </c>
    </row>
    <row r="1002" spans="1:6" ht="15">
      <c r="A1002" s="23"/>
      <c r="B1002" s="23"/>
      <c r="C1002" s="23"/>
      <c r="D1002" s="50" t="s">
        <v>688</v>
      </c>
      <c r="E1002" s="11"/>
      <c r="F1002" s="11"/>
    </row>
    <row r="1003" spans="1:6" ht="15">
      <c r="A1003" s="23"/>
      <c r="B1003" s="23"/>
      <c r="C1003" s="23"/>
      <c r="D1003" s="50" t="s">
        <v>689</v>
      </c>
      <c r="E1003" s="11"/>
      <c r="F1003" s="11"/>
    </row>
    <row r="1004" spans="1:6" ht="15">
      <c r="A1004" s="23"/>
      <c r="B1004" s="23"/>
      <c r="C1004" s="23"/>
      <c r="D1004" s="50" t="s">
        <v>690</v>
      </c>
      <c r="E1004" s="11"/>
      <c r="F1004" s="11"/>
    </row>
    <row r="1005" spans="1:6" ht="15">
      <c r="A1005" s="23"/>
      <c r="B1005" s="23"/>
      <c r="C1005" s="23"/>
      <c r="D1005" s="50" t="s">
        <v>878</v>
      </c>
      <c r="E1005" s="11"/>
      <c r="F1005" s="11"/>
    </row>
    <row r="1006" spans="1:6" ht="15">
      <c r="A1006" s="23"/>
      <c r="B1006" s="23"/>
      <c r="C1006" s="23"/>
      <c r="D1006" s="50" t="s">
        <v>879</v>
      </c>
      <c r="E1006" s="10">
        <f>SUM(E1007:E1019)</f>
        <v>0</v>
      </c>
      <c r="F1006" s="10">
        <f>SUM(F1007:F1019)</f>
        <v>0</v>
      </c>
    </row>
    <row r="1007" spans="1:6" ht="15">
      <c r="A1007" s="23"/>
      <c r="B1007" s="23"/>
      <c r="C1007" s="23"/>
      <c r="D1007" s="50" t="s">
        <v>688</v>
      </c>
      <c r="E1007" s="11"/>
      <c r="F1007" s="11"/>
    </row>
    <row r="1008" spans="1:6" ht="15">
      <c r="A1008" s="23"/>
      <c r="B1008" s="23"/>
      <c r="C1008" s="23"/>
      <c r="D1008" s="50" t="s">
        <v>689</v>
      </c>
      <c r="E1008" s="11"/>
      <c r="F1008" s="11"/>
    </row>
    <row r="1009" spans="1:6" ht="15">
      <c r="A1009" s="23"/>
      <c r="B1009" s="23"/>
      <c r="C1009" s="23"/>
      <c r="D1009" s="50" t="s">
        <v>690</v>
      </c>
      <c r="E1009" s="11"/>
      <c r="F1009" s="11"/>
    </row>
    <row r="1010" spans="1:6" ht="15">
      <c r="A1010" s="23"/>
      <c r="B1010" s="23"/>
      <c r="C1010" s="23"/>
      <c r="D1010" s="50" t="s">
        <v>880</v>
      </c>
      <c r="E1010" s="11"/>
      <c r="F1010" s="11"/>
    </row>
    <row r="1011" spans="1:6" ht="15">
      <c r="A1011" s="23"/>
      <c r="B1011" s="23"/>
      <c r="C1011" s="23"/>
      <c r="D1011" s="50" t="s">
        <v>881</v>
      </c>
      <c r="E1011" s="11"/>
      <c r="F1011" s="11"/>
    </row>
    <row r="1012" spans="1:6" ht="15">
      <c r="A1012" s="23"/>
      <c r="B1012" s="23"/>
      <c r="C1012" s="23"/>
      <c r="D1012" s="50" t="s">
        <v>882</v>
      </c>
      <c r="E1012" s="11"/>
      <c r="F1012" s="11"/>
    </row>
    <row r="1013" spans="1:6" ht="15">
      <c r="A1013" s="23"/>
      <c r="B1013" s="23"/>
      <c r="C1013" s="23"/>
      <c r="D1013" s="50" t="s">
        <v>883</v>
      </c>
      <c r="E1013" s="11"/>
      <c r="F1013" s="11"/>
    </row>
    <row r="1014" spans="1:6" ht="15">
      <c r="A1014" s="23"/>
      <c r="B1014" s="23"/>
      <c r="C1014" s="23"/>
      <c r="D1014" s="50" t="s">
        <v>884</v>
      </c>
      <c r="E1014" s="11"/>
      <c r="F1014" s="11"/>
    </row>
    <row r="1015" spans="1:6" ht="15">
      <c r="A1015" s="23"/>
      <c r="B1015" s="23"/>
      <c r="C1015" s="23"/>
      <c r="D1015" s="50" t="s">
        <v>885</v>
      </c>
      <c r="E1015" s="11"/>
      <c r="F1015" s="11"/>
    </row>
    <row r="1016" spans="1:6" ht="15">
      <c r="A1016" s="23"/>
      <c r="B1016" s="23"/>
      <c r="C1016" s="23"/>
      <c r="D1016" s="50" t="s">
        <v>886</v>
      </c>
      <c r="E1016" s="11"/>
      <c r="F1016" s="11"/>
    </row>
    <row r="1017" spans="1:6" ht="15">
      <c r="A1017" s="23"/>
      <c r="B1017" s="23"/>
      <c r="C1017" s="23"/>
      <c r="D1017" s="50" t="s">
        <v>831</v>
      </c>
      <c r="E1017" s="11"/>
      <c r="F1017" s="11"/>
    </row>
    <row r="1018" spans="1:6" ht="15">
      <c r="A1018" s="23"/>
      <c r="B1018" s="23"/>
      <c r="C1018" s="23"/>
      <c r="D1018" s="50" t="s">
        <v>887</v>
      </c>
      <c r="E1018" s="11"/>
      <c r="F1018" s="11"/>
    </row>
    <row r="1019" spans="1:6" ht="15">
      <c r="A1019" s="23"/>
      <c r="B1019" s="23"/>
      <c r="C1019" s="23"/>
      <c r="D1019" s="50" t="s">
        <v>888</v>
      </c>
      <c r="E1019" s="11"/>
      <c r="F1019" s="11"/>
    </row>
    <row r="1020" spans="1:6" ht="15">
      <c r="A1020" s="23"/>
      <c r="B1020" s="23"/>
      <c r="C1020" s="23"/>
      <c r="D1020" s="50" t="s">
        <v>889</v>
      </c>
      <c r="E1020" s="10">
        <f>SUM(E1021:E1026)</f>
        <v>0</v>
      </c>
      <c r="F1020" s="10">
        <f>SUM(F1021:F1026)</f>
        <v>0</v>
      </c>
    </row>
    <row r="1021" spans="1:6" ht="15">
      <c r="A1021" s="23"/>
      <c r="B1021" s="23"/>
      <c r="C1021" s="23"/>
      <c r="D1021" s="50" t="s">
        <v>688</v>
      </c>
      <c r="E1021" s="11"/>
      <c r="F1021" s="11"/>
    </row>
    <row r="1022" spans="1:6" ht="15">
      <c r="A1022" s="23"/>
      <c r="B1022" s="23"/>
      <c r="C1022" s="23"/>
      <c r="D1022" s="50" t="s">
        <v>689</v>
      </c>
      <c r="E1022" s="11"/>
      <c r="F1022" s="11"/>
    </row>
    <row r="1023" spans="1:6" ht="15">
      <c r="A1023" s="23"/>
      <c r="B1023" s="23"/>
      <c r="C1023" s="23"/>
      <c r="D1023" s="50" t="s">
        <v>690</v>
      </c>
      <c r="E1023" s="11"/>
      <c r="F1023" s="11"/>
    </row>
    <row r="1024" spans="1:6" ht="15">
      <c r="A1024" s="23"/>
      <c r="B1024" s="23"/>
      <c r="C1024" s="23"/>
      <c r="D1024" s="50" t="s">
        <v>890</v>
      </c>
      <c r="E1024" s="11"/>
      <c r="F1024" s="11"/>
    </row>
    <row r="1025" spans="1:6" ht="15">
      <c r="A1025" s="23"/>
      <c r="B1025" s="23"/>
      <c r="C1025" s="23"/>
      <c r="D1025" s="51" t="s">
        <v>891</v>
      </c>
      <c r="E1025" s="11"/>
      <c r="F1025" s="11"/>
    </row>
    <row r="1026" spans="1:6" ht="15">
      <c r="A1026" s="23"/>
      <c r="B1026" s="23"/>
      <c r="C1026" s="23"/>
      <c r="D1026" s="50" t="s">
        <v>892</v>
      </c>
      <c r="E1026" s="11"/>
      <c r="F1026" s="11"/>
    </row>
    <row r="1027" spans="1:6" ht="15">
      <c r="A1027" s="23"/>
      <c r="B1027" s="23"/>
      <c r="C1027" s="23"/>
      <c r="D1027" s="50" t="s">
        <v>893</v>
      </c>
      <c r="E1027" s="10">
        <f>SUM(E1028:E1033)</f>
        <v>0</v>
      </c>
      <c r="F1027" s="10">
        <f>SUM(F1028:F1033)</f>
        <v>0</v>
      </c>
    </row>
    <row r="1028" spans="1:6" ht="15">
      <c r="A1028" s="23"/>
      <c r="B1028" s="23"/>
      <c r="C1028" s="23"/>
      <c r="D1028" s="50" t="s">
        <v>688</v>
      </c>
      <c r="E1028" s="11"/>
      <c r="F1028" s="11"/>
    </row>
    <row r="1029" spans="1:6" ht="15">
      <c r="A1029" s="23"/>
      <c r="B1029" s="23"/>
      <c r="C1029" s="23"/>
      <c r="D1029" s="50" t="s">
        <v>689</v>
      </c>
      <c r="E1029" s="11"/>
      <c r="F1029" s="11"/>
    </row>
    <row r="1030" spans="1:6" ht="15">
      <c r="A1030" s="23"/>
      <c r="B1030" s="23"/>
      <c r="C1030" s="23"/>
      <c r="D1030" s="50" t="s">
        <v>690</v>
      </c>
      <c r="E1030" s="11"/>
      <c r="F1030" s="11"/>
    </row>
    <row r="1031" spans="1:6" ht="15">
      <c r="A1031" s="23"/>
      <c r="B1031" s="23"/>
      <c r="C1031" s="23"/>
      <c r="D1031" s="50" t="s">
        <v>894</v>
      </c>
      <c r="E1031" s="11"/>
      <c r="F1031" s="11"/>
    </row>
    <row r="1032" spans="1:6" ht="15">
      <c r="A1032" s="23"/>
      <c r="B1032" s="23"/>
      <c r="C1032" s="23"/>
      <c r="D1032" s="50" t="s">
        <v>895</v>
      </c>
      <c r="E1032" s="11"/>
      <c r="F1032" s="11"/>
    </row>
    <row r="1033" spans="1:6" ht="15">
      <c r="A1033" s="23"/>
      <c r="B1033" s="23"/>
      <c r="C1033" s="23"/>
      <c r="D1033" s="50" t="s">
        <v>896</v>
      </c>
      <c r="E1033" s="11"/>
      <c r="F1033" s="11"/>
    </row>
    <row r="1034" spans="1:6" ht="15">
      <c r="A1034" s="23"/>
      <c r="B1034" s="23"/>
      <c r="C1034" s="23"/>
      <c r="D1034" s="53" t="s">
        <v>897</v>
      </c>
      <c r="E1034" s="10">
        <f>SUM(E1035:E1039)</f>
        <v>0</v>
      </c>
      <c r="F1034" s="10">
        <f>SUM(F1035:F1039)</f>
        <v>0</v>
      </c>
    </row>
    <row r="1035" spans="1:6" ht="15">
      <c r="A1035" s="23"/>
      <c r="B1035" s="23"/>
      <c r="C1035" s="23"/>
      <c r="D1035" s="50" t="s">
        <v>898</v>
      </c>
      <c r="E1035" s="11"/>
      <c r="F1035" s="11"/>
    </row>
    <row r="1036" spans="1:6" ht="15">
      <c r="A1036" s="23"/>
      <c r="B1036" s="23"/>
      <c r="C1036" s="23"/>
      <c r="D1036" s="50" t="s">
        <v>899</v>
      </c>
      <c r="E1036" s="11"/>
      <c r="F1036" s="11"/>
    </row>
    <row r="1037" spans="1:6" ht="15">
      <c r="A1037" s="23"/>
      <c r="B1037" s="23"/>
      <c r="C1037" s="23"/>
      <c r="D1037" s="50" t="s">
        <v>900</v>
      </c>
      <c r="E1037" s="11"/>
      <c r="F1037" s="11"/>
    </row>
    <row r="1038" spans="1:6" ht="15">
      <c r="A1038" s="23"/>
      <c r="B1038" s="23"/>
      <c r="C1038" s="23"/>
      <c r="D1038" s="50" t="s">
        <v>901</v>
      </c>
      <c r="E1038" s="11"/>
      <c r="F1038" s="11"/>
    </row>
    <row r="1039" spans="1:6" ht="15">
      <c r="A1039" s="23"/>
      <c r="B1039" s="23"/>
      <c r="C1039" s="23"/>
      <c r="D1039" s="50" t="s">
        <v>902</v>
      </c>
      <c r="E1039" s="11"/>
      <c r="F1039" s="11"/>
    </row>
    <row r="1040" spans="1:6" ht="15">
      <c r="A1040" s="23"/>
      <c r="B1040" s="23"/>
      <c r="C1040" s="23"/>
      <c r="D1040" s="52" t="s">
        <v>903</v>
      </c>
      <c r="E1040" s="10">
        <f>E1041+E1051+E1057</f>
        <v>0</v>
      </c>
      <c r="F1040" s="10">
        <f>F1041+F1051+F1057</f>
        <v>0</v>
      </c>
    </row>
    <row r="1041" spans="1:6" ht="15">
      <c r="A1041" s="23"/>
      <c r="B1041" s="23"/>
      <c r="C1041" s="23"/>
      <c r="D1041" s="50" t="s">
        <v>904</v>
      </c>
      <c r="E1041" s="10">
        <f>SUM(E1042:E1050)</f>
        <v>0</v>
      </c>
      <c r="F1041" s="10">
        <f>SUM(F1042:F1050)</f>
        <v>0</v>
      </c>
    </row>
    <row r="1042" spans="1:6" ht="15">
      <c r="A1042" s="23"/>
      <c r="B1042" s="23"/>
      <c r="C1042" s="23"/>
      <c r="D1042" s="50" t="s">
        <v>688</v>
      </c>
      <c r="E1042" s="11"/>
      <c r="F1042" s="11"/>
    </row>
    <row r="1043" spans="1:6" ht="15">
      <c r="A1043" s="23"/>
      <c r="B1043" s="23"/>
      <c r="C1043" s="23"/>
      <c r="D1043" s="50" t="s">
        <v>689</v>
      </c>
      <c r="E1043" s="11"/>
      <c r="F1043" s="11"/>
    </row>
    <row r="1044" spans="1:6" ht="15">
      <c r="A1044" s="23"/>
      <c r="B1044" s="23"/>
      <c r="C1044" s="23"/>
      <c r="D1044" s="50" t="s">
        <v>690</v>
      </c>
      <c r="E1044" s="11"/>
      <c r="F1044" s="11"/>
    </row>
    <row r="1045" spans="1:6" ht="15">
      <c r="A1045" s="23"/>
      <c r="B1045" s="23"/>
      <c r="C1045" s="23"/>
      <c r="D1045" s="50" t="s">
        <v>905</v>
      </c>
      <c r="E1045" s="11"/>
      <c r="F1045" s="11"/>
    </row>
    <row r="1046" spans="1:6" ht="15">
      <c r="A1046" s="23"/>
      <c r="B1046" s="23"/>
      <c r="C1046" s="23"/>
      <c r="D1046" s="50" t="s">
        <v>906</v>
      </c>
      <c r="E1046" s="11"/>
      <c r="F1046" s="11"/>
    </row>
    <row r="1047" spans="1:6" ht="15">
      <c r="A1047" s="23"/>
      <c r="B1047" s="23"/>
      <c r="C1047" s="23"/>
      <c r="D1047" s="50" t="s">
        <v>907</v>
      </c>
      <c r="E1047" s="11"/>
      <c r="F1047" s="11"/>
    </row>
    <row r="1048" spans="1:6" ht="15">
      <c r="A1048" s="23"/>
      <c r="B1048" s="23"/>
      <c r="C1048" s="23"/>
      <c r="D1048" s="50" t="s">
        <v>908</v>
      </c>
      <c r="E1048" s="11"/>
      <c r="F1048" s="11"/>
    </row>
    <row r="1049" spans="1:6" ht="15">
      <c r="A1049" s="23"/>
      <c r="B1049" s="23"/>
      <c r="C1049" s="23"/>
      <c r="D1049" s="50" t="s">
        <v>707</v>
      </c>
      <c r="E1049" s="11"/>
      <c r="F1049" s="11"/>
    </row>
    <row r="1050" spans="1:6" ht="15">
      <c r="A1050" s="23"/>
      <c r="B1050" s="23"/>
      <c r="C1050" s="23"/>
      <c r="D1050" s="50" t="s">
        <v>909</v>
      </c>
      <c r="E1050" s="11"/>
      <c r="F1050" s="11"/>
    </row>
    <row r="1051" spans="1:6" ht="15">
      <c r="A1051" s="23"/>
      <c r="B1051" s="23"/>
      <c r="C1051" s="23"/>
      <c r="D1051" s="50" t="s">
        <v>910</v>
      </c>
      <c r="E1051" s="10">
        <f>SUM(E1052:E1056)</f>
        <v>0</v>
      </c>
      <c r="F1051" s="10">
        <f>SUM(F1052:F1056)</f>
        <v>0</v>
      </c>
    </row>
    <row r="1052" spans="1:6" ht="15">
      <c r="A1052" s="23"/>
      <c r="B1052" s="23"/>
      <c r="C1052" s="23"/>
      <c r="D1052" s="50" t="s">
        <v>688</v>
      </c>
      <c r="E1052" s="11"/>
      <c r="F1052" s="11"/>
    </row>
    <row r="1053" spans="1:6" ht="15">
      <c r="A1053" s="23"/>
      <c r="B1053" s="23"/>
      <c r="C1053" s="23"/>
      <c r="D1053" s="50" t="s">
        <v>689</v>
      </c>
      <c r="E1053" s="11"/>
      <c r="F1053" s="11"/>
    </row>
    <row r="1054" spans="1:6" ht="15">
      <c r="A1054" s="23"/>
      <c r="B1054" s="23"/>
      <c r="C1054" s="23"/>
      <c r="D1054" s="50" t="s">
        <v>690</v>
      </c>
      <c r="E1054" s="11"/>
      <c r="F1054" s="11"/>
    </row>
    <row r="1055" spans="1:6" ht="15">
      <c r="A1055" s="23"/>
      <c r="B1055" s="23"/>
      <c r="C1055" s="23"/>
      <c r="D1055" s="50" t="s">
        <v>911</v>
      </c>
      <c r="E1055" s="11"/>
      <c r="F1055" s="11"/>
    </row>
    <row r="1056" spans="1:6" ht="15">
      <c r="A1056" s="23"/>
      <c r="B1056" s="23"/>
      <c r="C1056" s="23"/>
      <c r="D1056" s="50" t="s">
        <v>912</v>
      </c>
      <c r="E1056" s="11"/>
      <c r="F1056" s="11"/>
    </row>
    <row r="1057" spans="1:6" ht="15">
      <c r="A1057" s="23"/>
      <c r="B1057" s="23"/>
      <c r="C1057" s="23"/>
      <c r="D1057" s="50" t="s">
        <v>913</v>
      </c>
      <c r="E1057" s="10">
        <f>SUM(E1058:E1059)</f>
        <v>0</v>
      </c>
      <c r="F1057" s="10">
        <f>SUM(F1058:F1059)</f>
        <v>0</v>
      </c>
    </row>
    <row r="1058" spans="1:6" ht="15">
      <c r="A1058" s="23"/>
      <c r="B1058" s="23"/>
      <c r="C1058" s="23"/>
      <c r="D1058" s="50" t="s">
        <v>914</v>
      </c>
      <c r="E1058" s="11"/>
      <c r="F1058" s="11"/>
    </row>
    <row r="1059" spans="1:6" ht="15">
      <c r="A1059" s="23"/>
      <c r="B1059" s="23"/>
      <c r="C1059" s="23"/>
      <c r="D1059" s="50" t="s">
        <v>915</v>
      </c>
      <c r="E1059" s="11"/>
      <c r="F1059" s="11"/>
    </row>
    <row r="1060" spans="1:6" ht="15">
      <c r="A1060" s="23"/>
      <c r="B1060" s="23"/>
      <c r="C1060" s="23"/>
      <c r="D1060" s="52" t="s">
        <v>916</v>
      </c>
      <c r="E1060" s="10">
        <f>E1061+E1068+E1074</f>
        <v>0</v>
      </c>
      <c r="F1060" s="10">
        <f>F1061+F1068+F1074</f>
        <v>0</v>
      </c>
    </row>
    <row r="1061" spans="1:6" ht="15">
      <c r="A1061" s="23"/>
      <c r="B1061" s="23"/>
      <c r="C1061" s="23"/>
      <c r="D1061" s="50" t="s">
        <v>917</v>
      </c>
      <c r="E1061" s="10">
        <f>SUM(E1062:E1067)</f>
        <v>0</v>
      </c>
      <c r="F1061" s="10">
        <f>SUM(F1062:F1067)</f>
        <v>0</v>
      </c>
    </row>
    <row r="1062" spans="1:6" ht="15">
      <c r="A1062" s="23"/>
      <c r="B1062" s="23"/>
      <c r="C1062" s="23"/>
      <c r="D1062" s="50" t="s">
        <v>688</v>
      </c>
      <c r="E1062" s="11"/>
      <c r="F1062" s="11"/>
    </row>
    <row r="1063" spans="1:6" ht="15">
      <c r="A1063" s="23"/>
      <c r="B1063" s="23"/>
      <c r="C1063" s="23"/>
      <c r="D1063" s="50" t="s">
        <v>689</v>
      </c>
      <c r="E1063" s="11"/>
      <c r="F1063" s="11"/>
    </row>
    <row r="1064" spans="1:6" ht="15">
      <c r="A1064" s="23"/>
      <c r="B1064" s="23"/>
      <c r="C1064" s="23"/>
      <c r="D1064" s="50" t="s">
        <v>690</v>
      </c>
      <c r="E1064" s="11"/>
      <c r="F1064" s="11"/>
    </row>
    <row r="1065" spans="1:6" ht="15">
      <c r="A1065" s="23"/>
      <c r="B1065" s="23"/>
      <c r="C1065" s="23"/>
      <c r="D1065" s="50" t="s">
        <v>918</v>
      </c>
      <c r="E1065" s="11"/>
      <c r="F1065" s="11"/>
    </row>
    <row r="1066" spans="1:6" ht="15">
      <c r="A1066" s="23"/>
      <c r="B1066" s="23"/>
      <c r="C1066" s="23"/>
      <c r="D1066" s="50" t="s">
        <v>707</v>
      </c>
      <c r="E1066" s="11"/>
      <c r="F1066" s="11"/>
    </row>
    <row r="1067" spans="1:6" ht="15">
      <c r="A1067" s="23"/>
      <c r="B1067" s="23"/>
      <c r="C1067" s="23"/>
      <c r="D1067" s="50" t="s">
        <v>919</v>
      </c>
      <c r="E1067" s="11"/>
      <c r="F1067" s="11"/>
    </row>
    <row r="1068" spans="1:6" ht="15">
      <c r="A1068" s="23"/>
      <c r="B1068" s="23"/>
      <c r="C1068" s="23"/>
      <c r="D1068" s="50" t="s">
        <v>920</v>
      </c>
      <c r="E1068" s="10">
        <f>SUM(E1069:E1073)</f>
        <v>0</v>
      </c>
      <c r="F1068" s="10">
        <f>SUM(F1069:F1073)</f>
        <v>0</v>
      </c>
    </row>
    <row r="1069" spans="1:6" ht="15">
      <c r="A1069" s="23"/>
      <c r="B1069" s="23"/>
      <c r="C1069" s="23"/>
      <c r="D1069" s="50" t="s">
        <v>921</v>
      </c>
      <c r="E1069" s="11"/>
      <c r="F1069" s="11"/>
    </row>
    <row r="1070" spans="1:6" ht="15">
      <c r="A1070" s="23"/>
      <c r="B1070" s="23"/>
      <c r="C1070" s="23"/>
      <c r="D1070" s="51" t="s">
        <v>922</v>
      </c>
      <c r="E1070" s="11"/>
      <c r="F1070" s="11"/>
    </row>
    <row r="1071" spans="1:6" ht="15">
      <c r="A1071" s="23"/>
      <c r="B1071" s="23"/>
      <c r="C1071" s="23"/>
      <c r="D1071" s="50" t="s">
        <v>923</v>
      </c>
      <c r="E1071" s="11"/>
      <c r="F1071" s="11"/>
    </row>
    <row r="1072" spans="1:6" ht="15">
      <c r="A1072" s="23"/>
      <c r="B1072" s="23"/>
      <c r="C1072" s="23"/>
      <c r="D1072" s="50" t="s">
        <v>924</v>
      </c>
      <c r="E1072" s="11"/>
      <c r="F1072" s="11"/>
    </row>
    <row r="1073" spans="1:6" ht="15">
      <c r="A1073" s="23"/>
      <c r="B1073" s="23"/>
      <c r="C1073" s="23"/>
      <c r="D1073" s="50" t="s">
        <v>925</v>
      </c>
      <c r="E1073" s="11"/>
      <c r="F1073" s="11"/>
    </row>
    <row r="1074" spans="1:6" ht="15">
      <c r="A1074" s="23"/>
      <c r="B1074" s="23"/>
      <c r="C1074" s="23"/>
      <c r="D1074" s="53" t="s">
        <v>926</v>
      </c>
      <c r="E1074" s="11"/>
      <c r="F1074" s="11"/>
    </row>
    <row r="1075" spans="1:6" ht="15">
      <c r="A1075" s="23"/>
      <c r="B1075" s="23"/>
      <c r="C1075" s="23"/>
      <c r="D1075" s="52" t="s">
        <v>927</v>
      </c>
      <c r="E1075" s="10">
        <f>SUM(E1076:E1084)</f>
        <v>0</v>
      </c>
      <c r="F1075" s="10">
        <f>SUM(F1076:F1084)</f>
        <v>0</v>
      </c>
    </row>
    <row r="1076" spans="1:6" ht="15">
      <c r="A1076" s="23"/>
      <c r="B1076" s="23"/>
      <c r="C1076" s="23"/>
      <c r="D1076" s="50" t="s">
        <v>928</v>
      </c>
      <c r="E1076" s="11"/>
      <c r="F1076" s="11"/>
    </row>
    <row r="1077" spans="1:6" ht="15">
      <c r="A1077" s="23"/>
      <c r="B1077" s="23"/>
      <c r="C1077" s="23"/>
      <c r="D1077" s="50" t="s">
        <v>929</v>
      </c>
      <c r="E1077" s="11"/>
      <c r="F1077" s="11"/>
    </row>
    <row r="1078" spans="1:6" ht="15">
      <c r="A1078" s="23"/>
      <c r="B1078" s="23"/>
      <c r="C1078" s="23"/>
      <c r="D1078" s="50" t="s">
        <v>930</v>
      </c>
      <c r="E1078" s="11"/>
      <c r="F1078" s="11"/>
    </row>
    <row r="1079" spans="1:6" ht="15">
      <c r="A1079" s="23"/>
      <c r="B1079" s="23"/>
      <c r="C1079" s="23"/>
      <c r="D1079" s="50" t="s">
        <v>931</v>
      </c>
      <c r="E1079" s="11"/>
      <c r="F1079" s="11"/>
    </row>
    <row r="1080" spans="1:6" ht="15">
      <c r="A1080" s="23"/>
      <c r="B1080" s="23"/>
      <c r="C1080" s="23"/>
      <c r="D1080" s="50" t="s">
        <v>932</v>
      </c>
      <c r="E1080" s="11"/>
      <c r="F1080" s="11"/>
    </row>
    <row r="1081" spans="1:6" ht="15">
      <c r="A1081" s="23"/>
      <c r="B1081" s="23"/>
      <c r="C1081" s="23"/>
      <c r="D1081" s="50" t="s">
        <v>933</v>
      </c>
      <c r="E1081" s="11"/>
      <c r="F1081" s="11"/>
    </row>
    <row r="1082" spans="1:6" ht="15">
      <c r="A1082" s="23"/>
      <c r="B1082" s="23"/>
      <c r="C1082" s="23"/>
      <c r="D1082" s="50" t="s">
        <v>934</v>
      </c>
      <c r="E1082" s="11"/>
      <c r="F1082" s="11"/>
    </row>
    <row r="1083" spans="1:6" ht="15">
      <c r="A1083" s="23"/>
      <c r="B1083" s="23"/>
      <c r="C1083" s="23"/>
      <c r="D1083" s="50" t="s">
        <v>935</v>
      </c>
      <c r="E1083" s="11"/>
      <c r="F1083" s="11"/>
    </row>
    <row r="1084" spans="1:6" ht="15">
      <c r="A1084" s="23"/>
      <c r="B1084" s="23"/>
      <c r="C1084" s="23"/>
      <c r="D1084" s="53" t="s">
        <v>936</v>
      </c>
      <c r="E1084" s="11"/>
      <c r="F1084" s="11"/>
    </row>
    <row r="1085" spans="1:6" ht="15">
      <c r="A1085" s="23"/>
      <c r="B1085" s="23"/>
      <c r="C1085" s="23"/>
      <c r="D1085" s="52" t="s">
        <v>937</v>
      </c>
      <c r="E1085" s="10">
        <f>E1086+E1103+E1118</f>
        <v>0</v>
      </c>
      <c r="F1085" s="10">
        <f>F1086+F1103+F1118</f>
        <v>0</v>
      </c>
    </row>
    <row r="1086" spans="1:6" ht="15">
      <c r="A1086" s="23"/>
      <c r="B1086" s="23"/>
      <c r="C1086" s="23"/>
      <c r="D1086" s="50" t="s">
        <v>938</v>
      </c>
      <c r="E1086" s="10">
        <f>SUM(E1087:E1102)</f>
        <v>0</v>
      </c>
      <c r="F1086" s="10">
        <f>SUM(F1087:F1102)</f>
        <v>0</v>
      </c>
    </row>
    <row r="1087" spans="1:6" ht="15">
      <c r="A1087" s="23"/>
      <c r="B1087" s="23"/>
      <c r="C1087" s="23"/>
      <c r="D1087" s="50" t="s">
        <v>688</v>
      </c>
      <c r="E1087" s="11"/>
      <c r="F1087" s="11"/>
    </row>
    <row r="1088" spans="1:6" ht="15">
      <c r="A1088" s="23"/>
      <c r="B1088" s="23"/>
      <c r="C1088" s="23"/>
      <c r="D1088" s="50" t="s">
        <v>689</v>
      </c>
      <c r="E1088" s="11"/>
      <c r="F1088" s="11"/>
    </row>
    <row r="1089" spans="1:6" ht="15">
      <c r="A1089" s="23"/>
      <c r="B1089" s="23"/>
      <c r="C1089" s="23"/>
      <c r="D1089" s="50" t="s">
        <v>690</v>
      </c>
      <c r="E1089" s="11"/>
      <c r="F1089" s="11"/>
    </row>
    <row r="1090" spans="1:6" ht="15">
      <c r="A1090" s="23"/>
      <c r="B1090" s="23"/>
      <c r="C1090" s="23"/>
      <c r="D1090" s="50" t="s">
        <v>939</v>
      </c>
      <c r="E1090" s="11"/>
      <c r="F1090" s="11"/>
    </row>
    <row r="1091" spans="1:6" ht="15">
      <c r="A1091" s="23"/>
      <c r="B1091" s="23"/>
      <c r="C1091" s="23"/>
      <c r="D1091" s="50" t="s">
        <v>940</v>
      </c>
      <c r="E1091" s="11"/>
      <c r="F1091" s="11"/>
    </row>
    <row r="1092" spans="1:6" ht="15">
      <c r="A1092" s="23"/>
      <c r="B1092" s="23"/>
      <c r="C1092" s="23"/>
      <c r="D1092" s="50" t="s">
        <v>941</v>
      </c>
      <c r="E1092" s="11"/>
      <c r="F1092" s="11"/>
    </row>
    <row r="1093" spans="1:6" ht="15">
      <c r="A1093" s="23"/>
      <c r="B1093" s="23"/>
      <c r="C1093" s="23"/>
      <c r="D1093" s="50" t="s">
        <v>942</v>
      </c>
      <c r="E1093" s="11"/>
      <c r="F1093" s="11"/>
    </row>
    <row r="1094" spans="1:6" ht="15">
      <c r="A1094" s="23"/>
      <c r="B1094" s="23"/>
      <c r="C1094" s="23"/>
      <c r="D1094" s="50" t="s">
        <v>943</v>
      </c>
      <c r="E1094" s="11"/>
      <c r="F1094" s="11"/>
    </row>
    <row r="1095" spans="1:6" ht="15">
      <c r="A1095" s="23"/>
      <c r="B1095" s="23"/>
      <c r="C1095" s="23"/>
      <c r="D1095" s="50" t="s">
        <v>944</v>
      </c>
      <c r="E1095" s="11"/>
      <c r="F1095" s="11"/>
    </row>
    <row r="1096" spans="1:6" ht="15">
      <c r="A1096" s="23"/>
      <c r="B1096" s="23"/>
      <c r="C1096" s="23"/>
      <c r="D1096" s="50" t="s">
        <v>945</v>
      </c>
      <c r="E1096" s="11"/>
      <c r="F1096" s="11"/>
    </row>
    <row r="1097" spans="1:6" ht="15">
      <c r="A1097" s="23"/>
      <c r="B1097" s="23"/>
      <c r="C1097" s="23"/>
      <c r="D1097" s="50" t="s">
        <v>946</v>
      </c>
      <c r="E1097" s="11"/>
      <c r="F1097" s="11"/>
    </row>
    <row r="1098" spans="1:6" ht="15">
      <c r="A1098" s="23"/>
      <c r="B1098" s="23"/>
      <c r="C1098" s="23"/>
      <c r="D1098" s="50" t="s">
        <v>947</v>
      </c>
      <c r="E1098" s="11"/>
      <c r="F1098" s="11"/>
    </row>
    <row r="1099" spans="1:6" ht="15">
      <c r="A1099" s="23"/>
      <c r="B1099" s="23"/>
      <c r="C1099" s="23"/>
      <c r="D1099" s="50" t="s">
        <v>948</v>
      </c>
      <c r="E1099" s="11"/>
      <c r="F1099" s="11"/>
    </row>
    <row r="1100" spans="1:6" ht="15">
      <c r="A1100" s="23"/>
      <c r="B1100" s="23"/>
      <c r="C1100" s="23"/>
      <c r="D1100" s="50" t="s">
        <v>949</v>
      </c>
      <c r="E1100" s="11"/>
      <c r="F1100" s="11"/>
    </row>
    <row r="1101" spans="1:6" ht="15">
      <c r="A1101" s="23"/>
      <c r="B1101" s="23"/>
      <c r="C1101" s="23"/>
      <c r="D1101" s="50" t="s">
        <v>707</v>
      </c>
      <c r="E1101" s="11"/>
      <c r="F1101" s="11"/>
    </row>
    <row r="1102" spans="1:6" ht="15">
      <c r="A1102" s="23"/>
      <c r="B1102" s="23"/>
      <c r="C1102" s="23"/>
      <c r="D1102" s="50" t="s">
        <v>950</v>
      </c>
      <c r="E1102" s="11"/>
      <c r="F1102" s="11"/>
    </row>
    <row r="1103" spans="1:6" ht="15">
      <c r="A1103" s="23"/>
      <c r="B1103" s="23"/>
      <c r="C1103" s="23"/>
      <c r="D1103" s="50" t="s">
        <v>951</v>
      </c>
      <c r="E1103" s="10">
        <f>SUM(E1104:E1117)</f>
        <v>0</v>
      </c>
      <c r="F1103" s="10">
        <f>SUM(F1104:F1117)</f>
        <v>0</v>
      </c>
    </row>
    <row r="1104" spans="1:6" ht="15">
      <c r="A1104" s="23"/>
      <c r="B1104" s="23"/>
      <c r="C1104" s="23"/>
      <c r="D1104" s="50" t="s">
        <v>688</v>
      </c>
      <c r="E1104" s="11"/>
      <c r="F1104" s="11"/>
    </row>
    <row r="1105" spans="1:6" ht="15">
      <c r="A1105" s="23"/>
      <c r="B1105" s="23"/>
      <c r="C1105" s="23"/>
      <c r="D1105" s="50" t="s">
        <v>689</v>
      </c>
      <c r="E1105" s="11"/>
      <c r="F1105" s="11"/>
    </row>
    <row r="1106" spans="1:6" ht="15">
      <c r="A1106" s="23"/>
      <c r="B1106" s="23"/>
      <c r="C1106" s="23"/>
      <c r="D1106" s="50" t="s">
        <v>690</v>
      </c>
      <c r="E1106" s="11"/>
      <c r="F1106" s="11"/>
    </row>
    <row r="1107" spans="1:6" ht="15">
      <c r="A1107" s="23"/>
      <c r="B1107" s="23"/>
      <c r="C1107" s="23"/>
      <c r="D1107" s="50" t="s">
        <v>952</v>
      </c>
      <c r="E1107" s="11"/>
      <c r="F1107" s="11"/>
    </row>
    <row r="1108" spans="1:6" ht="15">
      <c r="A1108" s="23"/>
      <c r="B1108" s="23"/>
      <c r="C1108" s="23"/>
      <c r="D1108" s="50" t="s">
        <v>953</v>
      </c>
      <c r="E1108" s="11"/>
      <c r="F1108" s="11"/>
    </row>
    <row r="1109" spans="1:6" ht="15">
      <c r="A1109" s="23"/>
      <c r="B1109" s="23"/>
      <c r="C1109" s="23"/>
      <c r="D1109" s="50" t="s">
        <v>954</v>
      </c>
      <c r="E1109" s="11"/>
      <c r="F1109" s="11"/>
    </row>
    <row r="1110" spans="1:6" ht="15">
      <c r="A1110" s="23"/>
      <c r="B1110" s="23"/>
      <c r="C1110" s="23"/>
      <c r="D1110" s="50" t="s">
        <v>955</v>
      </c>
      <c r="E1110" s="11"/>
      <c r="F1110" s="11"/>
    </row>
    <row r="1111" spans="1:6" ht="15">
      <c r="A1111" s="23"/>
      <c r="B1111" s="23"/>
      <c r="C1111" s="23"/>
      <c r="D1111" s="50" t="s">
        <v>956</v>
      </c>
      <c r="E1111" s="11"/>
      <c r="F1111" s="11"/>
    </row>
    <row r="1112" spans="1:6" ht="15">
      <c r="A1112" s="23"/>
      <c r="B1112" s="23"/>
      <c r="C1112" s="23"/>
      <c r="D1112" s="50" t="s">
        <v>957</v>
      </c>
      <c r="E1112" s="11"/>
      <c r="F1112" s="11"/>
    </row>
    <row r="1113" spans="1:6" ht="15">
      <c r="A1113" s="23"/>
      <c r="B1113" s="23"/>
      <c r="C1113" s="23"/>
      <c r="D1113" s="50" t="s">
        <v>958</v>
      </c>
      <c r="E1113" s="11"/>
      <c r="F1113" s="11"/>
    </row>
    <row r="1114" spans="1:6" ht="15">
      <c r="A1114" s="23"/>
      <c r="B1114" s="23"/>
      <c r="C1114" s="23"/>
      <c r="D1114" s="50" t="s">
        <v>959</v>
      </c>
      <c r="E1114" s="11"/>
      <c r="F1114" s="11"/>
    </row>
    <row r="1115" spans="1:6" ht="15">
      <c r="A1115" s="23"/>
      <c r="B1115" s="23"/>
      <c r="C1115" s="23"/>
      <c r="D1115" s="50" t="s">
        <v>960</v>
      </c>
      <c r="E1115" s="11"/>
      <c r="F1115" s="11"/>
    </row>
    <row r="1116" spans="1:6" ht="15">
      <c r="A1116" s="23"/>
      <c r="B1116" s="23"/>
      <c r="C1116" s="23"/>
      <c r="D1116" s="50" t="s">
        <v>961</v>
      </c>
      <c r="E1116" s="11"/>
      <c r="F1116" s="11"/>
    </row>
    <row r="1117" spans="1:6" ht="15">
      <c r="A1117" s="23"/>
      <c r="B1117" s="23"/>
      <c r="C1117" s="23"/>
      <c r="D1117" s="50" t="s">
        <v>962</v>
      </c>
      <c r="E1117" s="11"/>
      <c r="F1117" s="11"/>
    </row>
    <row r="1118" spans="1:6" ht="15">
      <c r="A1118" s="23"/>
      <c r="B1118" s="23"/>
      <c r="C1118" s="23"/>
      <c r="D1118" s="50" t="s">
        <v>963</v>
      </c>
      <c r="E1118" s="10"/>
      <c r="F1118" s="10"/>
    </row>
    <row r="1119" spans="1:6" ht="15">
      <c r="A1119" s="23"/>
      <c r="B1119" s="23"/>
      <c r="C1119" s="23"/>
      <c r="D1119" s="52" t="s">
        <v>964</v>
      </c>
      <c r="E1119" s="10">
        <f>SUM(E1120,E1129,E1133)</f>
        <v>53.32</v>
      </c>
      <c r="F1119" s="10">
        <f>SUM(F1120,F1129,F1133)</f>
        <v>53.32</v>
      </c>
    </row>
    <row r="1120" spans="1:6" ht="15">
      <c r="A1120" s="23"/>
      <c r="B1120" s="23"/>
      <c r="C1120" s="23"/>
      <c r="D1120" s="50" t="s">
        <v>965</v>
      </c>
      <c r="E1120" s="10">
        <f>SUM(E1121:E1128)</f>
        <v>0</v>
      </c>
      <c r="F1120" s="10">
        <f>SUM(F1121:F1128)</f>
        <v>0</v>
      </c>
    </row>
    <row r="1121" spans="1:6" ht="15">
      <c r="A1121" s="23"/>
      <c r="B1121" s="23"/>
      <c r="C1121" s="23"/>
      <c r="D1121" s="50" t="s">
        <v>966</v>
      </c>
      <c r="E1121" s="11"/>
      <c r="F1121" s="11"/>
    </row>
    <row r="1122" spans="1:6" ht="15">
      <c r="A1122" s="23"/>
      <c r="B1122" s="23"/>
      <c r="C1122" s="23"/>
      <c r="D1122" s="50" t="s">
        <v>967</v>
      </c>
      <c r="E1122" s="11"/>
      <c r="F1122" s="11"/>
    </row>
    <row r="1123" spans="1:6" ht="15">
      <c r="A1123" s="23"/>
      <c r="B1123" s="23"/>
      <c r="C1123" s="23"/>
      <c r="D1123" s="50" t="s">
        <v>968</v>
      </c>
      <c r="E1123" s="11"/>
      <c r="F1123" s="11"/>
    </row>
    <row r="1124" spans="1:6" ht="15">
      <c r="A1124" s="23"/>
      <c r="B1124" s="23"/>
      <c r="C1124" s="23"/>
      <c r="D1124" s="50" t="s">
        <v>969</v>
      </c>
      <c r="E1124" s="11"/>
      <c r="F1124" s="11"/>
    </row>
    <row r="1125" spans="1:6" ht="15">
      <c r="A1125" s="23"/>
      <c r="B1125" s="23"/>
      <c r="C1125" s="23"/>
      <c r="D1125" s="50" t="s">
        <v>970</v>
      </c>
      <c r="E1125" s="11"/>
      <c r="F1125" s="11"/>
    </row>
    <row r="1126" spans="1:6" ht="15">
      <c r="A1126" s="23"/>
      <c r="B1126" s="23"/>
      <c r="C1126" s="23"/>
      <c r="D1126" s="50" t="s">
        <v>971</v>
      </c>
      <c r="E1126" s="11"/>
      <c r="F1126" s="11"/>
    </row>
    <row r="1127" spans="1:6" ht="15">
      <c r="A1127" s="23"/>
      <c r="B1127" s="23"/>
      <c r="C1127" s="23"/>
      <c r="D1127" s="50" t="s">
        <v>972</v>
      </c>
      <c r="E1127" s="11"/>
      <c r="F1127" s="11"/>
    </row>
    <row r="1128" spans="1:6" ht="15">
      <c r="A1128" s="23"/>
      <c r="B1128" s="23"/>
      <c r="C1128" s="23"/>
      <c r="D1128" s="50" t="s">
        <v>973</v>
      </c>
      <c r="E1128" s="11"/>
      <c r="F1128" s="11"/>
    </row>
    <row r="1129" spans="1:6" ht="15">
      <c r="A1129" s="23"/>
      <c r="B1129" s="23"/>
      <c r="C1129" s="23"/>
      <c r="D1129" s="50" t="s">
        <v>974</v>
      </c>
      <c r="E1129" s="10">
        <f>SUM(E1130:E1132)</f>
        <v>53.32</v>
      </c>
      <c r="F1129" s="10">
        <f>SUM(F1130:F1132)</f>
        <v>53.32</v>
      </c>
    </row>
    <row r="1130" spans="1:6" ht="15">
      <c r="A1130" s="23"/>
      <c r="B1130" s="23"/>
      <c r="C1130" s="23"/>
      <c r="D1130" s="50" t="s">
        <v>975</v>
      </c>
      <c r="E1130" s="11">
        <v>53.32</v>
      </c>
      <c r="F1130" s="11">
        <v>53.32</v>
      </c>
    </row>
    <row r="1131" spans="1:6" ht="15">
      <c r="A1131" s="23"/>
      <c r="B1131" s="23"/>
      <c r="C1131" s="23"/>
      <c r="D1131" s="50" t="s">
        <v>976</v>
      </c>
      <c r="E1131" s="11"/>
      <c r="F1131" s="11"/>
    </row>
    <row r="1132" spans="1:6" ht="15">
      <c r="A1132" s="23"/>
      <c r="B1132" s="23"/>
      <c r="C1132" s="23"/>
      <c r="D1132" s="50" t="s">
        <v>977</v>
      </c>
      <c r="E1132" s="11"/>
      <c r="F1132" s="11"/>
    </row>
    <row r="1133" spans="1:6" ht="15">
      <c r="A1133" s="23"/>
      <c r="B1133" s="23"/>
      <c r="C1133" s="23"/>
      <c r="D1133" s="50" t="s">
        <v>978</v>
      </c>
      <c r="E1133" s="10">
        <f>SUM(E1134:E1136)</f>
        <v>0</v>
      </c>
      <c r="F1133" s="10">
        <f>SUM(F1134:F1136)</f>
        <v>0</v>
      </c>
    </row>
    <row r="1134" spans="1:6" ht="15">
      <c r="A1134" s="23"/>
      <c r="B1134" s="23"/>
      <c r="C1134" s="23"/>
      <c r="D1134" s="50" t="s">
        <v>979</v>
      </c>
      <c r="E1134" s="11"/>
      <c r="F1134" s="11"/>
    </row>
    <row r="1135" spans="1:6" ht="15">
      <c r="A1135" s="23"/>
      <c r="B1135" s="23"/>
      <c r="C1135" s="23"/>
      <c r="D1135" s="50" t="s">
        <v>980</v>
      </c>
      <c r="E1135" s="11"/>
      <c r="F1135" s="11"/>
    </row>
    <row r="1136" spans="1:6" ht="15">
      <c r="A1136" s="23"/>
      <c r="B1136" s="23"/>
      <c r="C1136" s="23"/>
      <c r="D1136" s="50" t="s">
        <v>981</v>
      </c>
      <c r="E1136" s="11"/>
      <c r="F1136" s="11"/>
    </row>
    <row r="1137" spans="1:6" ht="15">
      <c r="A1137" s="23"/>
      <c r="B1137" s="23"/>
      <c r="C1137" s="23"/>
      <c r="D1137" s="52" t="s">
        <v>982</v>
      </c>
      <c r="E1137" s="10">
        <f>SUM(E1138,E1153,E1167,E1172,E1178)</f>
        <v>0</v>
      </c>
      <c r="F1137" s="10">
        <f>SUM(F1138,F1153,F1167,F1172,F1178)</f>
        <v>0</v>
      </c>
    </row>
    <row r="1138" spans="1:6" ht="15">
      <c r="A1138" s="23"/>
      <c r="B1138" s="23"/>
      <c r="C1138" s="23"/>
      <c r="D1138" s="50" t="s">
        <v>983</v>
      </c>
      <c r="E1138" s="10">
        <f>SUM(E1139:E1152)</f>
        <v>0</v>
      </c>
      <c r="F1138" s="10">
        <f>SUM(F1139:F1152)</f>
        <v>0</v>
      </c>
    </row>
    <row r="1139" spans="1:6" ht="15">
      <c r="A1139" s="23"/>
      <c r="B1139" s="23"/>
      <c r="C1139" s="23"/>
      <c r="D1139" s="50" t="s">
        <v>688</v>
      </c>
      <c r="E1139" s="11"/>
      <c r="F1139" s="11"/>
    </row>
    <row r="1140" spans="1:6" ht="15">
      <c r="A1140" s="23"/>
      <c r="B1140" s="23"/>
      <c r="C1140" s="23"/>
      <c r="D1140" s="50" t="s">
        <v>689</v>
      </c>
      <c r="E1140" s="11"/>
      <c r="F1140" s="11"/>
    </row>
    <row r="1141" spans="1:6" ht="15">
      <c r="A1141" s="23"/>
      <c r="B1141" s="23"/>
      <c r="C1141" s="23"/>
      <c r="D1141" s="50" t="s">
        <v>690</v>
      </c>
      <c r="E1141" s="11"/>
      <c r="F1141" s="11"/>
    </row>
    <row r="1142" spans="1:6" ht="15">
      <c r="A1142" s="23"/>
      <c r="B1142" s="23"/>
      <c r="C1142" s="23"/>
      <c r="D1142" s="50" t="s">
        <v>984</v>
      </c>
      <c r="E1142" s="11"/>
      <c r="F1142" s="11"/>
    </row>
    <row r="1143" spans="1:6" ht="15">
      <c r="A1143" s="23"/>
      <c r="B1143" s="23"/>
      <c r="C1143" s="23"/>
      <c r="D1143" s="50" t="s">
        <v>985</v>
      </c>
      <c r="E1143" s="11"/>
      <c r="F1143" s="11"/>
    </row>
    <row r="1144" spans="1:6" ht="15">
      <c r="A1144" s="23"/>
      <c r="B1144" s="23"/>
      <c r="C1144" s="23"/>
      <c r="D1144" s="50" t="s">
        <v>986</v>
      </c>
      <c r="E1144" s="11"/>
      <c r="F1144" s="11"/>
    </row>
    <row r="1145" spans="1:6" ht="15">
      <c r="A1145" s="23"/>
      <c r="B1145" s="23"/>
      <c r="C1145" s="23"/>
      <c r="D1145" s="50" t="s">
        <v>987</v>
      </c>
      <c r="E1145" s="11"/>
      <c r="F1145" s="11"/>
    </row>
    <row r="1146" spans="1:6" ht="15">
      <c r="A1146" s="23"/>
      <c r="B1146" s="23"/>
      <c r="C1146" s="23"/>
      <c r="D1146" s="50" t="s">
        <v>988</v>
      </c>
      <c r="E1146" s="11"/>
      <c r="F1146" s="11"/>
    </row>
    <row r="1147" spans="1:6" ht="15">
      <c r="A1147" s="23"/>
      <c r="B1147" s="23"/>
      <c r="C1147" s="23"/>
      <c r="D1147" s="50" t="s">
        <v>989</v>
      </c>
      <c r="E1147" s="11"/>
      <c r="F1147" s="11"/>
    </row>
    <row r="1148" spans="1:6" ht="15">
      <c r="A1148" s="23"/>
      <c r="B1148" s="23"/>
      <c r="C1148" s="23"/>
      <c r="D1148" s="50" t="s">
        <v>990</v>
      </c>
      <c r="E1148" s="11"/>
      <c r="F1148" s="11"/>
    </row>
    <row r="1149" spans="1:6" ht="15">
      <c r="A1149" s="23"/>
      <c r="B1149" s="23"/>
      <c r="C1149" s="23"/>
      <c r="D1149" s="50" t="s">
        <v>991</v>
      </c>
      <c r="E1149" s="11"/>
      <c r="F1149" s="11"/>
    </row>
    <row r="1150" spans="1:6" ht="15">
      <c r="A1150" s="23"/>
      <c r="B1150" s="23"/>
      <c r="C1150" s="23"/>
      <c r="D1150" s="50" t="s">
        <v>992</v>
      </c>
      <c r="E1150" s="11"/>
      <c r="F1150" s="11"/>
    </row>
    <row r="1151" spans="1:6" ht="15">
      <c r="A1151" s="23"/>
      <c r="B1151" s="23"/>
      <c r="C1151" s="23"/>
      <c r="D1151" s="50" t="s">
        <v>707</v>
      </c>
      <c r="E1151" s="11"/>
      <c r="F1151" s="11"/>
    </row>
    <row r="1152" spans="1:6" ht="15">
      <c r="A1152" s="23"/>
      <c r="B1152" s="23"/>
      <c r="C1152" s="23"/>
      <c r="D1152" s="50" t="s">
        <v>993</v>
      </c>
      <c r="E1152" s="11"/>
      <c r="F1152" s="11"/>
    </row>
    <row r="1153" spans="1:6" ht="15">
      <c r="A1153" s="23"/>
      <c r="B1153" s="23"/>
      <c r="C1153" s="23"/>
      <c r="D1153" s="50" t="s">
        <v>994</v>
      </c>
      <c r="E1153" s="10">
        <f>SUM(E1154:E1166)</f>
        <v>0</v>
      </c>
      <c r="F1153" s="10">
        <f>SUM(F1154:F1166)</f>
        <v>0</v>
      </c>
    </row>
    <row r="1154" spans="1:6" ht="15">
      <c r="A1154" s="23"/>
      <c r="B1154" s="23"/>
      <c r="C1154" s="23"/>
      <c r="D1154" s="50" t="s">
        <v>688</v>
      </c>
      <c r="E1154" s="11"/>
      <c r="F1154" s="11"/>
    </row>
    <row r="1155" spans="1:6" ht="15">
      <c r="A1155" s="23"/>
      <c r="B1155" s="23"/>
      <c r="C1155" s="23"/>
      <c r="D1155" s="50" t="s">
        <v>689</v>
      </c>
      <c r="E1155" s="11"/>
      <c r="F1155" s="11"/>
    </row>
    <row r="1156" spans="1:6" ht="15">
      <c r="A1156" s="23"/>
      <c r="B1156" s="23"/>
      <c r="C1156" s="23"/>
      <c r="D1156" s="50" t="s">
        <v>690</v>
      </c>
      <c r="E1156" s="11"/>
      <c r="F1156" s="11"/>
    </row>
    <row r="1157" spans="1:6" ht="15">
      <c r="A1157" s="23"/>
      <c r="B1157" s="23"/>
      <c r="C1157" s="23"/>
      <c r="D1157" s="50" t="s">
        <v>995</v>
      </c>
      <c r="E1157" s="11"/>
      <c r="F1157" s="11"/>
    </row>
    <row r="1158" spans="1:6" ht="15">
      <c r="A1158" s="23"/>
      <c r="B1158" s="23"/>
      <c r="C1158" s="23"/>
      <c r="D1158" s="50" t="s">
        <v>996</v>
      </c>
      <c r="E1158" s="11"/>
      <c r="F1158" s="11"/>
    </row>
    <row r="1159" spans="1:6" ht="15">
      <c r="A1159" s="23"/>
      <c r="B1159" s="23"/>
      <c r="C1159" s="23"/>
      <c r="D1159" s="50" t="s">
        <v>997</v>
      </c>
      <c r="E1159" s="11"/>
      <c r="F1159" s="11"/>
    </row>
    <row r="1160" spans="1:6" ht="15">
      <c r="A1160" s="23"/>
      <c r="B1160" s="23"/>
      <c r="C1160" s="23"/>
      <c r="D1160" s="50" t="s">
        <v>998</v>
      </c>
      <c r="E1160" s="11"/>
      <c r="F1160" s="11"/>
    </row>
    <row r="1161" spans="1:6" ht="15">
      <c r="A1161" s="23"/>
      <c r="B1161" s="23"/>
      <c r="C1161" s="23"/>
      <c r="D1161" s="50" t="s">
        <v>999</v>
      </c>
      <c r="E1161" s="11"/>
      <c r="F1161" s="11"/>
    </row>
    <row r="1162" spans="1:6" ht="15">
      <c r="A1162" s="23"/>
      <c r="B1162" s="23"/>
      <c r="C1162" s="23"/>
      <c r="D1162" s="50" t="s">
        <v>1000</v>
      </c>
      <c r="E1162" s="11"/>
      <c r="F1162" s="11"/>
    </row>
    <row r="1163" spans="1:6" ht="15">
      <c r="A1163" s="23"/>
      <c r="B1163" s="23"/>
      <c r="C1163" s="23"/>
      <c r="D1163" s="50" t="s">
        <v>1001</v>
      </c>
      <c r="E1163" s="11"/>
      <c r="F1163" s="11"/>
    </row>
    <row r="1164" spans="1:6" ht="15">
      <c r="A1164" s="23"/>
      <c r="B1164" s="23"/>
      <c r="C1164" s="23"/>
      <c r="D1164" s="50" t="s">
        <v>1002</v>
      </c>
      <c r="E1164" s="11"/>
      <c r="F1164" s="11"/>
    </row>
    <row r="1165" spans="1:6" ht="15">
      <c r="A1165" s="23"/>
      <c r="B1165" s="23"/>
      <c r="C1165" s="23"/>
      <c r="D1165" s="50" t="s">
        <v>707</v>
      </c>
      <c r="E1165" s="11"/>
      <c r="F1165" s="11"/>
    </row>
    <row r="1166" spans="1:6" ht="15">
      <c r="A1166" s="23"/>
      <c r="B1166" s="23"/>
      <c r="C1166" s="23"/>
      <c r="D1166" s="50" t="s">
        <v>1003</v>
      </c>
      <c r="E1166" s="11"/>
      <c r="F1166" s="11"/>
    </row>
    <row r="1167" spans="1:6" ht="15">
      <c r="A1167" s="23"/>
      <c r="B1167" s="23"/>
      <c r="C1167" s="23"/>
      <c r="D1167" s="50" t="s">
        <v>1004</v>
      </c>
      <c r="E1167" s="10">
        <f>SUM(E1168:E1171)</f>
        <v>0</v>
      </c>
      <c r="F1167" s="10">
        <f>SUM(F1168:F1171)</f>
        <v>0</v>
      </c>
    </row>
    <row r="1168" spans="1:6" ht="15">
      <c r="A1168" s="23"/>
      <c r="B1168" s="23"/>
      <c r="C1168" s="23"/>
      <c r="D1168" s="50" t="s">
        <v>1005</v>
      </c>
      <c r="E1168" s="11"/>
      <c r="F1168" s="11"/>
    </row>
    <row r="1169" spans="1:6" ht="15">
      <c r="A1169" s="23"/>
      <c r="B1169" s="23"/>
      <c r="C1169" s="23"/>
      <c r="D1169" s="50" t="s">
        <v>1006</v>
      </c>
      <c r="E1169" s="11"/>
      <c r="F1169" s="11"/>
    </row>
    <row r="1170" spans="1:6" ht="15">
      <c r="A1170" s="23"/>
      <c r="B1170" s="23"/>
      <c r="C1170" s="23"/>
      <c r="D1170" s="50" t="s">
        <v>1007</v>
      </c>
      <c r="E1170" s="11"/>
      <c r="F1170" s="11"/>
    </row>
    <row r="1171" spans="1:6" ht="15">
      <c r="A1171" s="23"/>
      <c r="B1171" s="23"/>
      <c r="C1171" s="23"/>
      <c r="D1171" s="50" t="s">
        <v>1008</v>
      </c>
      <c r="E1171" s="11"/>
      <c r="F1171" s="11"/>
    </row>
    <row r="1172" spans="1:6" ht="15">
      <c r="A1172" s="23"/>
      <c r="B1172" s="23"/>
      <c r="C1172" s="23"/>
      <c r="D1172" s="50" t="s">
        <v>1009</v>
      </c>
      <c r="E1172" s="10">
        <f>SUM(E1173:E1177)</f>
        <v>0</v>
      </c>
      <c r="F1172" s="10">
        <f>SUM(F1173:F1177)</f>
        <v>0</v>
      </c>
    </row>
    <row r="1173" spans="1:6" ht="15">
      <c r="A1173" s="23"/>
      <c r="B1173" s="23"/>
      <c r="C1173" s="23"/>
      <c r="D1173" s="50" t="s">
        <v>1010</v>
      </c>
      <c r="E1173" s="11"/>
      <c r="F1173" s="11"/>
    </row>
    <row r="1174" spans="1:6" ht="15">
      <c r="A1174" s="23"/>
      <c r="B1174" s="23"/>
      <c r="C1174" s="23"/>
      <c r="D1174" s="50" t="s">
        <v>1011</v>
      </c>
      <c r="E1174" s="11"/>
      <c r="F1174" s="11"/>
    </row>
    <row r="1175" spans="1:6" ht="15">
      <c r="A1175" s="23"/>
      <c r="B1175" s="23"/>
      <c r="C1175" s="23"/>
      <c r="D1175" s="50" t="s">
        <v>1012</v>
      </c>
      <c r="E1175" s="11"/>
      <c r="F1175" s="11"/>
    </row>
    <row r="1176" spans="1:6" ht="15">
      <c r="A1176" s="23"/>
      <c r="B1176" s="23"/>
      <c r="C1176" s="23"/>
      <c r="D1176" s="50" t="s">
        <v>1013</v>
      </c>
      <c r="E1176" s="11"/>
      <c r="F1176" s="11"/>
    </row>
    <row r="1177" spans="1:6" ht="15">
      <c r="A1177" s="23"/>
      <c r="B1177" s="23"/>
      <c r="C1177" s="23"/>
      <c r="D1177" s="50" t="s">
        <v>1014</v>
      </c>
      <c r="E1177" s="11"/>
      <c r="F1177" s="11"/>
    </row>
    <row r="1178" spans="1:6" ht="15">
      <c r="A1178" s="23"/>
      <c r="B1178" s="23"/>
      <c r="C1178" s="23"/>
      <c r="D1178" s="50" t="s">
        <v>1015</v>
      </c>
      <c r="E1178" s="10">
        <f>SUM(E1179:E1189)</f>
        <v>0</v>
      </c>
      <c r="F1178" s="10">
        <f>SUM(F1179:F1189)</f>
        <v>0</v>
      </c>
    </row>
    <row r="1179" spans="1:6" ht="15">
      <c r="A1179" s="23"/>
      <c r="B1179" s="23"/>
      <c r="C1179" s="23"/>
      <c r="D1179" s="50" t="s">
        <v>1016</v>
      </c>
      <c r="E1179" s="11"/>
      <c r="F1179" s="11"/>
    </row>
    <row r="1180" spans="1:6" ht="15">
      <c r="A1180" s="23"/>
      <c r="B1180" s="23"/>
      <c r="C1180" s="23"/>
      <c r="D1180" s="50" t="s">
        <v>1017</v>
      </c>
      <c r="E1180" s="11"/>
      <c r="F1180" s="11"/>
    </row>
    <row r="1181" spans="1:6" ht="15">
      <c r="A1181" s="23"/>
      <c r="B1181" s="23"/>
      <c r="C1181" s="23"/>
      <c r="D1181" s="50" t="s">
        <v>1018</v>
      </c>
      <c r="E1181" s="11"/>
      <c r="F1181" s="11"/>
    </row>
    <row r="1182" spans="1:6" ht="15">
      <c r="A1182" s="23"/>
      <c r="B1182" s="23"/>
      <c r="C1182" s="23"/>
      <c r="D1182" s="50" t="s">
        <v>1019</v>
      </c>
      <c r="E1182" s="11"/>
      <c r="F1182" s="11"/>
    </row>
    <row r="1183" spans="1:6" ht="15">
      <c r="A1183" s="23"/>
      <c r="B1183" s="23"/>
      <c r="C1183" s="23"/>
      <c r="D1183" s="50" t="s">
        <v>1020</v>
      </c>
      <c r="E1183" s="11"/>
      <c r="F1183" s="11"/>
    </row>
    <row r="1184" spans="1:6" ht="15">
      <c r="A1184" s="23"/>
      <c r="B1184" s="23"/>
      <c r="C1184" s="23"/>
      <c r="D1184" s="50" t="s">
        <v>1021</v>
      </c>
      <c r="E1184" s="11"/>
      <c r="F1184" s="11"/>
    </row>
    <row r="1185" spans="1:6" ht="15">
      <c r="A1185" s="23"/>
      <c r="B1185" s="23"/>
      <c r="C1185" s="23"/>
      <c r="D1185" s="50" t="s">
        <v>1022</v>
      </c>
      <c r="E1185" s="11"/>
      <c r="F1185" s="11"/>
    </row>
    <row r="1186" spans="1:6" ht="15">
      <c r="A1186" s="23"/>
      <c r="B1186" s="23"/>
      <c r="C1186" s="23"/>
      <c r="D1186" s="50" t="s">
        <v>1023</v>
      </c>
      <c r="E1186" s="11"/>
      <c r="F1186" s="11"/>
    </row>
    <row r="1187" spans="1:6" ht="15">
      <c r="A1187" s="23"/>
      <c r="B1187" s="23"/>
      <c r="C1187" s="23"/>
      <c r="D1187" s="50" t="s">
        <v>1024</v>
      </c>
      <c r="E1187" s="11"/>
      <c r="F1187" s="11"/>
    </row>
    <row r="1188" spans="1:6" ht="15">
      <c r="A1188" s="23"/>
      <c r="B1188" s="23"/>
      <c r="C1188" s="23"/>
      <c r="D1188" s="50" t="s">
        <v>1025</v>
      </c>
      <c r="E1188" s="11"/>
      <c r="F1188" s="11"/>
    </row>
    <row r="1189" spans="1:6" ht="15">
      <c r="A1189" s="23"/>
      <c r="B1189" s="23"/>
      <c r="C1189" s="23"/>
      <c r="D1189" s="50" t="s">
        <v>1026</v>
      </c>
      <c r="E1189" s="11"/>
      <c r="F1189" s="11"/>
    </row>
    <row r="1190" spans="1:6" ht="15">
      <c r="A1190" s="23"/>
      <c r="B1190" s="23"/>
      <c r="C1190" s="23"/>
      <c r="D1190" s="54" t="s">
        <v>1027</v>
      </c>
      <c r="E1190" s="10">
        <f>E1191+E1203+E1209+E1215+E1223+E1236+E1240+E1246</f>
        <v>80</v>
      </c>
      <c r="F1190" s="10">
        <f>F1191+F1203+F1209+F1215+F1223+F1236+F1240+F1246</f>
        <v>80</v>
      </c>
    </row>
    <row r="1191" spans="1:6" ht="15">
      <c r="A1191" s="23"/>
      <c r="B1191" s="23"/>
      <c r="C1191" s="23"/>
      <c r="D1191" s="51" t="s">
        <v>1028</v>
      </c>
      <c r="E1191" s="10">
        <f>SUM(E1192:E1202)</f>
        <v>0</v>
      </c>
      <c r="F1191" s="10">
        <f>SUM(F1192:F1202)</f>
        <v>0</v>
      </c>
    </row>
    <row r="1192" spans="1:6" ht="15">
      <c r="A1192" s="23"/>
      <c r="B1192" s="23"/>
      <c r="C1192" s="23"/>
      <c r="D1192" s="51" t="s">
        <v>1029</v>
      </c>
      <c r="E1192" s="11"/>
      <c r="F1192" s="11"/>
    </row>
    <row r="1193" spans="1:6" ht="15">
      <c r="A1193" s="23"/>
      <c r="B1193" s="23"/>
      <c r="C1193" s="23"/>
      <c r="D1193" s="51" t="s">
        <v>1030</v>
      </c>
      <c r="E1193" s="11"/>
      <c r="F1193" s="11"/>
    </row>
    <row r="1194" spans="1:6" ht="15">
      <c r="A1194" s="23"/>
      <c r="B1194" s="23"/>
      <c r="C1194" s="23"/>
      <c r="D1194" s="51" t="s">
        <v>1031</v>
      </c>
      <c r="E1194" s="11"/>
      <c r="F1194" s="11"/>
    </row>
    <row r="1195" spans="1:6" ht="15">
      <c r="A1195" s="23"/>
      <c r="B1195" s="23"/>
      <c r="C1195" s="23"/>
      <c r="D1195" s="51" t="s">
        <v>1032</v>
      </c>
      <c r="E1195" s="11"/>
      <c r="F1195" s="11"/>
    </row>
    <row r="1196" spans="1:6" ht="15">
      <c r="A1196" s="23"/>
      <c r="B1196" s="23"/>
      <c r="C1196" s="23"/>
      <c r="D1196" s="51" t="s">
        <v>1033</v>
      </c>
      <c r="E1196" s="11"/>
      <c r="F1196" s="11"/>
    </row>
    <row r="1197" spans="1:6" ht="15">
      <c r="A1197" s="23"/>
      <c r="B1197" s="23"/>
      <c r="C1197" s="23"/>
      <c r="D1197" s="51" t="s">
        <v>1034</v>
      </c>
      <c r="E1197" s="11"/>
      <c r="F1197" s="11"/>
    </row>
    <row r="1198" spans="1:6" ht="15">
      <c r="A1198" s="23"/>
      <c r="B1198" s="23"/>
      <c r="C1198" s="23"/>
      <c r="D1198" s="51" t="s">
        <v>1035</v>
      </c>
      <c r="E1198" s="11"/>
      <c r="F1198" s="11"/>
    </row>
    <row r="1199" spans="1:6" ht="15">
      <c r="A1199" s="23"/>
      <c r="B1199" s="23"/>
      <c r="C1199" s="23"/>
      <c r="D1199" s="51" t="s">
        <v>1036</v>
      </c>
      <c r="E1199" s="11"/>
      <c r="F1199" s="11"/>
    </row>
    <row r="1200" spans="1:6" ht="15">
      <c r="A1200" s="23"/>
      <c r="B1200" s="23"/>
      <c r="C1200" s="23"/>
      <c r="D1200" s="51" t="s">
        <v>1037</v>
      </c>
      <c r="E1200" s="11"/>
      <c r="F1200" s="11"/>
    </row>
    <row r="1201" spans="1:6" ht="15">
      <c r="A1201" s="23"/>
      <c r="B1201" s="23"/>
      <c r="C1201" s="23"/>
      <c r="D1201" s="51" t="s">
        <v>1038</v>
      </c>
      <c r="E1201" s="11"/>
      <c r="F1201" s="11"/>
    </row>
    <row r="1202" spans="1:6" ht="15">
      <c r="A1202" s="23"/>
      <c r="B1202" s="23"/>
      <c r="C1202" s="23"/>
      <c r="D1202" s="51" t="s">
        <v>1039</v>
      </c>
      <c r="E1202" s="11"/>
      <c r="F1202" s="11"/>
    </row>
    <row r="1203" spans="1:6" ht="15">
      <c r="A1203" s="23"/>
      <c r="B1203" s="23"/>
      <c r="C1203" s="23"/>
      <c r="D1203" s="51" t="s">
        <v>1040</v>
      </c>
      <c r="E1203" s="10">
        <f>SUM(E1204:E1208)</f>
        <v>80</v>
      </c>
      <c r="F1203" s="10">
        <f>SUM(F1204:F1208)</f>
        <v>80</v>
      </c>
    </row>
    <row r="1204" spans="1:6" ht="15">
      <c r="A1204" s="23"/>
      <c r="B1204" s="23"/>
      <c r="C1204" s="23"/>
      <c r="D1204" s="51" t="s">
        <v>1029</v>
      </c>
      <c r="E1204" s="11"/>
      <c r="F1204" s="11"/>
    </row>
    <row r="1205" spans="1:6" ht="15">
      <c r="A1205" s="23"/>
      <c r="B1205" s="23"/>
      <c r="C1205" s="23"/>
      <c r="D1205" s="54" t="s">
        <v>1041</v>
      </c>
      <c r="E1205" s="11"/>
      <c r="F1205" s="11"/>
    </row>
    <row r="1206" spans="1:6" ht="15">
      <c r="A1206" s="23"/>
      <c r="B1206" s="23"/>
      <c r="C1206" s="23"/>
      <c r="D1206" s="51" t="s">
        <v>1031</v>
      </c>
      <c r="E1206" s="11"/>
      <c r="F1206" s="11"/>
    </row>
    <row r="1207" spans="1:6" ht="15">
      <c r="A1207" s="23"/>
      <c r="B1207" s="23"/>
      <c r="C1207" s="23"/>
      <c r="D1207" s="51" t="s">
        <v>1042</v>
      </c>
      <c r="E1207" s="11"/>
      <c r="F1207" s="11"/>
    </row>
    <row r="1208" spans="1:6" ht="15">
      <c r="A1208" s="23"/>
      <c r="B1208" s="23"/>
      <c r="C1208" s="23"/>
      <c r="D1208" s="51" t="s">
        <v>1043</v>
      </c>
      <c r="E1208" s="11">
        <v>80</v>
      </c>
      <c r="F1208" s="11">
        <v>80</v>
      </c>
    </row>
    <row r="1209" spans="1:6" ht="15">
      <c r="A1209" s="23"/>
      <c r="B1209" s="23"/>
      <c r="C1209" s="23"/>
      <c r="D1209" s="51" t="s">
        <v>1044</v>
      </c>
      <c r="E1209" s="10">
        <f>SUM(E1210:E1214)</f>
        <v>0</v>
      </c>
      <c r="F1209" s="10">
        <f>SUM(F1210:F1214)</f>
        <v>0</v>
      </c>
    </row>
    <row r="1210" spans="1:6" ht="15">
      <c r="A1210" s="23"/>
      <c r="B1210" s="23"/>
      <c r="C1210" s="23"/>
      <c r="D1210" s="51" t="s">
        <v>1029</v>
      </c>
      <c r="E1210" s="11"/>
      <c r="F1210" s="11"/>
    </row>
    <row r="1211" spans="1:6" ht="15">
      <c r="A1211" s="23"/>
      <c r="B1211" s="23"/>
      <c r="C1211" s="23"/>
      <c r="D1211" s="51" t="s">
        <v>1030</v>
      </c>
      <c r="E1211" s="11"/>
      <c r="F1211" s="11"/>
    </row>
    <row r="1212" spans="1:6" ht="15">
      <c r="A1212" s="23"/>
      <c r="B1212" s="23"/>
      <c r="C1212" s="23"/>
      <c r="D1212" s="51" t="s">
        <v>1031</v>
      </c>
      <c r="E1212" s="11"/>
      <c r="F1212" s="11"/>
    </row>
    <row r="1213" spans="1:6" ht="15">
      <c r="A1213" s="23"/>
      <c r="B1213" s="23"/>
      <c r="C1213" s="23"/>
      <c r="D1213" s="51" t="s">
        <v>1045</v>
      </c>
      <c r="E1213" s="11"/>
      <c r="F1213" s="11"/>
    </row>
    <row r="1214" spans="1:6" ht="15">
      <c r="A1214" s="23"/>
      <c r="B1214" s="23"/>
      <c r="C1214" s="23"/>
      <c r="D1214" s="51" t="s">
        <v>1046</v>
      </c>
      <c r="E1214" s="11"/>
      <c r="F1214" s="11"/>
    </row>
    <row r="1215" spans="1:6" ht="15">
      <c r="A1215" s="23"/>
      <c r="B1215" s="23"/>
      <c r="C1215" s="23"/>
      <c r="D1215" s="51" t="s">
        <v>1047</v>
      </c>
      <c r="E1215" s="10">
        <f>SUM(E1216:E1222)</f>
        <v>0</v>
      </c>
      <c r="F1215" s="10">
        <f>SUM(F1216:F1222)</f>
        <v>0</v>
      </c>
    </row>
    <row r="1216" spans="1:6" ht="15">
      <c r="A1216" s="23"/>
      <c r="B1216" s="23"/>
      <c r="C1216" s="23"/>
      <c r="D1216" s="51" t="s">
        <v>1029</v>
      </c>
      <c r="E1216" s="11"/>
      <c r="F1216" s="11"/>
    </row>
    <row r="1217" spans="1:6" ht="15">
      <c r="A1217" s="23"/>
      <c r="B1217" s="23"/>
      <c r="C1217" s="23"/>
      <c r="D1217" s="51" t="s">
        <v>1030</v>
      </c>
      <c r="E1217" s="11"/>
      <c r="F1217" s="11"/>
    </row>
    <row r="1218" spans="1:6" ht="15">
      <c r="A1218" s="23"/>
      <c r="B1218" s="23"/>
      <c r="C1218" s="23"/>
      <c r="D1218" s="51" t="s">
        <v>1031</v>
      </c>
      <c r="E1218" s="11"/>
      <c r="F1218" s="11"/>
    </row>
    <row r="1219" spans="1:6" ht="15">
      <c r="A1219" s="23"/>
      <c r="B1219" s="23"/>
      <c r="C1219" s="23"/>
      <c r="D1219" s="51" t="s">
        <v>1048</v>
      </c>
      <c r="E1219" s="11"/>
      <c r="F1219" s="11"/>
    </row>
    <row r="1220" spans="1:6" ht="15">
      <c r="A1220" s="23"/>
      <c r="B1220" s="23"/>
      <c r="C1220" s="23"/>
      <c r="D1220" s="51" t="s">
        <v>1049</v>
      </c>
      <c r="E1220" s="11"/>
      <c r="F1220" s="11"/>
    </row>
    <row r="1221" spans="1:6" ht="15">
      <c r="A1221" s="23"/>
      <c r="B1221" s="23"/>
      <c r="C1221" s="23"/>
      <c r="D1221" s="51" t="s">
        <v>1038</v>
      </c>
      <c r="E1221" s="11"/>
      <c r="F1221" s="11"/>
    </row>
    <row r="1222" spans="1:6" ht="15">
      <c r="A1222" s="23"/>
      <c r="B1222" s="23"/>
      <c r="C1222" s="23"/>
      <c r="D1222" s="51" t="s">
        <v>1050</v>
      </c>
      <c r="E1222" s="11"/>
      <c r="F1222" s="11"/>
    </row>
    <row r="1223" spans="1:6" ht="15">
      <c r="A1223" s="23"/>
      <c r="B1223" s="23"/>
      <c r="C1223" s="23"/>
      <c r="D1223" s="51" t="s">
        <v>1051</v>
      </c>
      <c r="E1223" s="10">
        <f>SUM(E1224:E1235)</f>
        <v>0</v>
      </c>
      <c r="F1223" s="10">
        <f>SUM(F1224:F1235)</f>
        <v>0</v>
      </c>
    </row>
    <row r="1224" spans="1:6" ht="15">
      <c r="A1224" s="23"/>
      <c r="B1224" s="23"/>
      <c r="C1224" s="23"/>
      <c r="D1224" s="51" t="s">
        <v>1029</v>
      </c>
      <c r="E1224" s="11"/>
      <c r="F1224" s="11"/>
    </row>
    <row r="1225" spans="1:6" ht="15">
      <c r="A1225" s="23"/>
      <c r="B1225" s="23"/>
      <c r="C1225" s="23"/>
      <c r="D1225" s="51" t="s">
        <v>1030</v>
      </c>
      <c r="E1225" s="11"/>
      <c r="F1225" s="11"/>
    </row>
    <row r="1226" spans="1:6" ht="15">
      <c r="A1226" s="23"/>
      <c r="B1226" s="23"/>
      <c r="C1226" s="23"/>
      <c r="D1226" s="51" t="s">
        <v>1031</v>
      </c>
      <c r="E1226" s="11"/>
      <c r="F1226" s="11"/>
    </row>
    <row r="1227" spans="1:6" ht="15">
      <c r="A1227" s="23"/>
      <c r="B1227" s="23"/>
      <c r="C1227" s="23"/>
      <c r="D1227" s="51" t="s">
        <v>1052</v>
      </c>
      <c r="E1227" s="11"/>
      <c r="F1227" s="11"/>
    </row>
    <row r="1228" spans="1:6" ht="15">
      <c r="A1228" s="23"/>
      <c r="B1228" s="23"/>
      <c r="C1228" s="23"/>
      <c r="D1228" s="51" t="s">
        <v>1053</v>
      </c>
      <c r="E1228" s="11"/>
      <c r="F1228" s="11"/>
    </row>
    <row r="1229" spans="1:6" ht="15">
      <c r="A1229" s="23"/>
      <c r="B1229" s="23"/>
      <c r="C1229" s="23"/>
      <c r="D1229" s="51" t="s">
        <v>1054</v>
      </c>
      <c r="E1229" s="11"/>
      <c r="F1229" s="11"/>
    </row>
    <row r="1230" spans="1:6" ht="15">
      <c r="A1230" s="23"/>
      <c r="B1230" s="23"/>
      <c r="C1230" s="23"/>
      <c r="D1230" s="51" t="s">
        <v>1055</v>
      </c>
      <c r="E1230" s="11"/>
      <c r="F1230" s="11"/>
    </row>
    <row r="1231" spans="1:6" ht="15">
      <c r="A1231" s="23"/>
      <c r="B1231" s="23"/>
      <c r="C1231" s="23"/>
      <c r="D1231" s="51" t="s">
        <v>1056</v>
      </c>
      <c r="E1231" s="11"/>
      <c r="F1231" s="11"/>
    </row>
    <row r="1232" spans="1:6" ht="15">
      <c r="A1232" s="23"/>
      <c r="B1232" s="23"/>
      <c r="C1232" s="23"/>
      <c r="D1232" s="51" t="s">
        <v>1057</v>
      </c>
      <c r="E1232" s="11"/>
      <c r="F1232" s="11"/>
    </row>
    <row r="1233" spans="1:6" ht="15">
      <c r="A1233" s="23"/>
      <c r="B1233" s="23"/>
      <c r="C1233" s="23"/>
      <c r="D1233" s="51" t="s">
        <v>1058</v>
      </c>
      <c r="E1233" s="11"/>
      <c r="F1233" s="11"/>
    </row>
    <row r="1234" spans="1:6" ht="15">
      <c r="A1234" s="23"/>
      <c r="B1234" s="23"/>
      <c r="C1234" s="23"/>
      <c r="D1234" s="51" t="s">
        <v>1059</v>
      </c>
      <c r="E1234" s="11"/>
      <c r="F1234" s="11"/>
    </row>
    <row r="1235" spans="1:6" ht="15">
      <c r="A1235" s="23"/>
      <c r="B1235" s="23"/>
      <c r="C1235" s="23"/>
      <c r="D1235" s="51" t="s">
        <v>1060</v>
      </c>
      <c r="E1235" s="11"/>
      <c r="F1235" s="11"/>
    </row>
    <row r="1236" spans="1:6" ht="15">
      <c r="A1236" s="23"/>
      <c r="B1236" s="23"/>
      <c r="C1236" s="23"/>
      <c r="D1236" s="51" t="s">
        <v>1061</v>
      </c>
      <c r="E1236" s="10">
        <f>SUM(E1237:E1239)</f>
        <v>0</v>
      </c>
      <c r="F1236" s="10">
        <f>SUM(F1237:F1239)</f>
        <v>0</v>
      </c>
    </row>
    <row r="1237" spans="1:6" ht="15">
      <c r="A1237" s="23"/>
      <c r="B1237" s="23"/>
      <c r="C1237" s="23"/>
      <c r="D1237" s="51" t="s">
        <v>1062</v>
      </c>
      <c r="E1237" s="11"/>
      <c r="F1237" s="11"/>
    </row>
    <row r="1238" spans="1:6" ht="15">
      <c r="A1238" s="23"/>
      <c r="B1238" s="23"/>
      <c r="C1238" s="23"/>
      <c r="D1238" s="51" t="s">
        <v>1063</v>
      </c>
      <c r="E1238" s="11"/>
      <c r="F1238" s="11"/>
    </row>
    <row r="1239" spans="1:6" ht="15">
      <c r="A1239" s="23"/>
      <c r="B1239" s="23"/>
      <c r="C1239" s="23"/>
      <c r="D1239" s="51" t="s">
        <v>1064</v>
      </c>
      <c r="E1239" s="11"/>
      <c r="F1239" s="11"/>
    </row>
    <row r="1240" spans="1:6" ht="15">
      <c r="A1240" s="23"/>
      <c r="B1240" s="23"/>
      <c r="C1240" s="23"/>
      <c r="D1240" s="51" t="s">
        <v>1065</v>
      </c>
      <c r="E1240" s="10">
        <f>SUM(E1241:E1245)</f>
        <v>0</v>
      </c>
      <c r="F1240" s="10">
        <f>SUM(F1241:F1245)</f>
        <v>0</v>
      </c>
    </row>
    <row r="1241" spans="1:6" ht="15">
      <c r="A1241" s="23"/>
      <c r="B1241" s="23"/>
      <c r="C1241" s="23"/>
      <c r="D1241" s="51" t="s">
        <v>1066</v>
      </c>
      <c r="E1241" s="11"/>
      <c r="F1241" s="11"/>
    </row>
    <row r="1242" spans="1:6" ht="15">
      <c r="A1242" s="23"/>
      <c r="B1242" s="23"/>
      <c r="C1242" s="23"/>
      <c r="D1242" s="51" t="s">
        <v>1067</v>
      </c>
      <c r="E1242" s="11"/>
      <c r="F1242" s="11"/>
    </row>
    <row r="1243" spans="1:6" ht="13.5">
      <c r="A1243" s="23"/>
      <c r="B1243" s="23"/>
      <c r="C1243" s="23"/>
      <c r="D1243" s="51" t="s">
        <v>1068</v>
      </c>
      <c r="E1243" s="11"/>
      <c r="F1243" s="11"/>
    </row>
    <row r="1244" spans="1:6" ht="13.5">
      <c r="A1244" s="23"/>
      <c r="B1244" s="23"/>
      <c r="C1244" s="23"/>
      <c r="D1244" s="51" t="s">
        <v>1069</v>
      </c>
      <c r="E1244" s="11"/>
      <c r="F1244" s="11"/>
    </row>
    <row r="1245" spans="1:6" ht="13.5">
      <c r="A1245" s="23"/>
      <c r="B1245" s="23"/>
      <c r="C1245" s="23"/>
      <c r="D1245" s="51" t="s">
        <v>1070</v>
      </c>
      <c r="E1245" s="11"/>
      <c r="F1245" s="11"/>
    </row>
    <row r="1246" spans="1:6" ht="13.5">
      <c r="A1246" s="23"/>
      <c r="B1246" s="23"/>
      <c r="C1246" s="23"/>
      <c r="D1246" s="55" t="s">
        <v>1071</v>
      </c>
      <c r="E1246" s="11"/>
      <c r="F1246" s="11"/>
    </row>
    <row r="1247" spans="1:6" ht="13.5">
      <c r="A1247" s="23"/>
      <c r="B1247" s="23"/>
      <c r="C1247" s="23"/>
      <c r="D1247" s="50" t="s">
        <v>1072</v>
      </c>
      <c r="E1247" s="11">
        <f>_xlfn.SUMIFS($E$7:$E$1258,$B$7:$B$1258,"227*",$C$7:$C$1258,"=5")</f>
        <v>0</v>
      </c>
      <c r="F1247" s="11">
        <f>_xlfn.SUMIFS($E$7:$E$1258,$B$7:$B$1258,"227*",$C$7:$C$1258,"=5")</f>
        <v>0</v>
      </c>
    </row>
    <row r="1248" spans="1:6" ht="13.5">
      <c r="A1248" s="23"/>
      <c r="B1248" s="23"/>
      <c r="C1248" s="23"/>
      <c r="D1248" s="52" t="s">
        <v>1073</v>
      </c>
      <c r="E1248" s="9"/>
      <c r="F1248" s="9"/>
    </row>
    <row r="1249" spans="1:6" ht="13.5">
      <c r="A1249" s="23"/>
      <c r="B1249" s="23"/>
      <c r="C1249" s="23"/>
      <c r="D1249" s="50" t="s">
        <v>1074</v>
      </c>
      <c r="E1249" s="9"/>
      <c r="F1249" s="9"/>
    </row>
    <row r="1250" spans="1:6" ht="13.5">
      <c r="A1250" s="23"/>
      <c r="B1250" s="23"/>
      <c r="C1250" s="23"/>
      <c r="D1250" s="50" t="s">
        <v>1075</v>
      </c>
      <c r="E1250" s="11"/>
      <c r="F1250" s="11"/>
    </row>
    <row r="1251" spans="1:6" ht="13.5">
      <c r="A1251" s="23"/>
      <c r="B1251" s="23"/>
      <c r="C1251" s="23"/>
      <c r="D1251" s="50" t="s">
        <v>1076</v>
      </c>
      <c r="E1251" s="9">
        <v>0</v>
      </c>
      <c r="F1251" s="9">
        <v>0</v>
      </c>
    </row>
    <row r="1252" spans="1:6" ht="13.5">
      <c r="A1252" s="23"/>
      <c r="B1252" s="23"/>
      <c r="C1252" s="23"/>
      <c r="D1252" s="50" t="s">
        <v>1077</v>
      </c>
      <c r="E1252" s="9">
        <v>0</v>
      </c>
      <c r="F1252" s="9">
        <v>0</v>
      </c>
    </row>
    <row r="1253" spans="1:6" ht="13.5">
      <c r="A1253" s="23"/>
      <c r="B1253" s="23"/>
      <c r="C1253" s="23"/>
      <c r="D1253" s="50" t="s">
        <v>1078</v>
      </c>
      <c r="E1253" s="9">
        <v>0</v>
      </c>
      <c r="F1253" s="9">
        <v>0</v>
      </c>
    </row>
    <row r="1254" spans="1:6" ht="13.5">
      <c r="A1254" s="23"/>
      <c r="B1254" s="23"/>
      <c r="C1254" s="23"/>
      <c r="D1254" s="52" t="s">
        <v>1079</v>
      </c>
      <c r="E1254" s="9"/>
      <c r="F1254" s="9"/>
    </row>
    <row r="1255" spans="1:6" ht="13.5">
      <c r="A1255" s="23"/>
      <c r="B1255" s="23"/>
      <c r="C1255" s="23"/>
      <c r="D1255" s="50" t="s">
        <v>1080</v>
      </c>
      <c r="E1255" s="11"/>
      <c r="F1255" s="11"/>
    </row>
    <row r="1256" spans="1:6" ht="13.5">
      <c r="A1256" s="23"/>
      <c r="B1256" s="23"/>
      <c r="C1256" s="23"/>
      <c r="D1256" s="50" t="s">
        <v>1081</v>
      </c>
      <c r="E1256" s="9">
        <f>_xlfn.SUMIFS($E$7:$E$1258,$B$7:$B$1258,"229*",$C$7:$C$1258,"=5")</f>
        <v>0</v>
      </c>
      <c r="F1256" s="9">
        <f>_xlfn.SUMIFS($E$7:$E$1258,$B$7:$B$1258,"229*",$C$7:$C$1258,"=5")</f>
        <v>0</v>
      </c>
    </row>
    <row r="1257" spans="1:6" ht="13.5">
      <c r="A1257" s="23"/>
      <c r="B1257" s="23"/>
      <c r="C1257" s="23"/>
      <c r="D1257" s="50" t="s">
        <v>1082</v>
      </c>
      <c r="E1257" s="11">
        <f>_xlfn.SUMIFS($E1257:$E$1259,$B1257:$B$1259,"=20101*",$C1257:$C$1259,"=7")</f>
        <v>0</v>
      </c>
      <c r="F1257" s="11">
        <f>_xlfn.SUMIFS($E1257:$E$1259,$B1257:$B$1259,"=20101*",$C1257:$C$1259,"=7")</f>
        <v>0</v>
      </c>
    </row>
    <row r="1258" spans="1:6" ht="13.5">
      <c r="A1258" s="23"/>
      <c r="B1258" s="23"/>
      <c r="C1258" s="23"/>
      <c r="D1258" s="50" t="s">
        <v>1083</v>
      </c>
      <c r="E1258" s="11"/>
      <c r="F1258" s="11"/>
    </row>
    <row r="1259" spans="1:6" ht="13.5">
      <c r="A1259" s="23"/>
      <c r="B1259" s="23"/>
      <c r="C1259" s="23"/>
      <c r="D1259" s="14" t="s">
        <v>1072</v>
      </c>
      <c r="E1259" s="11"/>
      <c r="F1259" s="11"/>
    </row>
    <row r="1260" spans="1:6" ht="13.5">
      <c r="A1260" s="23"/>
      <c r="B1260" s="23"/>
      <c r="C1260" s="23"/>
      <c r="D1260" s="9" t="s">
        <v>1073</v>
      </c>
      <c r="E1260" s="10">
        <f>E1261</f>
        <v>0</v>
      </c>
      <c r="F1260" s="10">
        <f>F1261</f>
        <v>0</v>
      </c>
    </row>
    <row r="1261" spans="1:6" ht="13.5">
      <c r="A1261" s="23"/>
      <c r="B1261" s="23"/>
      <c r="C1261" s="23"/>
      <c r="D1261" s="14" t="s">
        <v>1074</v>
      </c>
      <c r="E1261" s="23">
        <f>SUBTOTAL(9,E1262:E1265)</f>
        <v>0</v>
      </c>
      <c r="F1261" s="23">
        <f>SUBTOTAL(9,F1262:F1265)</f>
        <v>0</v>
      </c>
    </row>
    <row r="1262" spans="1:6" ht="13.5">
      <c r="A1262" s="23"/>
      <c r="B1262" s="23"/>
      <c r="C1262" s="23"/>
      <c r="D1262" s="14" t="s">
        <v>1075</v>
      </c>
      <c r="E1262" s="11"/>
      <c r="F1262" s="11"/>
    </row>
    <row r="1263" spans="1:6" ht="13.5">
      <c r="A1263" s="23"/>
      <c r="B1263" s="23"/>
      <c r="C1263" s="23"/>
      <c r="D1263" s="14" t="s">
        <v>1076</v>
      </c>
      <c r="E1263" s="11"/>
      <c r="F1263" s="11"/>
    </row>
    <row r="1264" spans="1:6" ht="13.5">
      <c r="A1264" s="23"/>
      <c r="B1264" s="23"/>
      <c r="C1264" s="23"/>
      <c r="D1264" s="14" t="s">
        <v>1077</v>
      </c>
      <c r="E1264" s="11"/>
      <c r="F1264" s="11"/>
    </row>
    <row r="1265" spans="1:6" ht="13.5">
      <c r="A1265" s="23"/>
      <c r="B1265" s="23"/>
      <c r="C1265" s="23"/>
      <c r="D1265" s="14" t="s">
        <v>1078</v>
      </c>
      <c r="E1265" s="11"/>
      <c r="F1265" s="11"/>
    </row>
    <row r="1266" spans="1:6" ht="13.5">
      <c r="A1266" s="23"/>
      <c r="B1266" s="23"/>
      <c r="C1266" s="23"/>
      <c r="D1266" s="9" t="s">
        <v>1079</v>
      </c>
      <c r="E1266" s="10">
        <f>E1267</f>
        <v>0</v>
      </c>
      <c r="F1266" s="10">
        <f>F1267</f>
        <v>0</v>
      </c>
    </row>
    <row r="1267" spans="1:6" ht="13.5">
      <c r="A1267" s="23"/>
      <c r="B1267" s="23"/>
      <c r="C1267" s="23"/>
      <c r="D1267" s="14" t="s">
        <v>1080</v>
      </c>
      <c r="E1267" s="11"/>
      <c r="F1267" s="11"/>
    </row>
    <row r="1268" spans="1:6" ht="13.5">
      <c r="A1268" s="23"/>
      <c r="B1268" s="23"/>
      <c r="C1268" s="23"/>
      <c r="D1268" s="14" t="s">
        <v>1081</v>
      </c>
      <c r="E1268" s="10">
        <f>SUBTOTAL(9,E1269:E1270)</f>
        <v>0</v>
      </c>
      <c r="F1268" s="10">
        <f>SUBTOTAL(9,F1269:F1270)</f>
        <v>0</v>
      </c>
    </row>
    <row r="1269" spans="1:6" ht="13.5">
      <c r="A1269" s="23"/>
      <c r="B1269" s="23"/>
      <c r="C1269" s="23"/>
      <c r="D1269" s="14" t="s">
        <v>1082</v>
      </c>
      <c r="E1269" s="11"/>
      <c r="F1269" s="11"/>
    </row>
    <row r="1270" spans="1:6" ht="13.5">
      <c r="A1270" s="23"/>
      <c r="B1270" s="23"/>
      <c r="C1270" s="23"/>
      <c r="D1270" s="14" t="s">
        <v>1083</v>
      </c>
      <c r="E1270" s="11"/>
      <c r="F1270" s="11"/>
    </row>
    <row r="1271" spans="1:6" ht="13.5">
      <c r="A1271" s="23"/>
      <c r="B1271" s="23"/>
      <c r="C1271" s="23"/>
      <c r="D1271" s="56" t="s">
        <v>1084</v>
      </c>
      <c r="E1271" s="10">
        <f>SUM(E1272,E1275,E1276)</f>
        <v>87</v>
      </c>
      <c r="F1271" s="10">
        <f>SUM(F1272,F1275,F1276)</f>
        <v>87</v>
      </c>
    </row>
    <row r="1272" spans="1:6" ht="13.5">
      <c r="A1272" s="23"/>
      <c r="B1272" s="23"/>
      <c r="C1272" s="23"/>
      <c r="D1272" s="57" t="s">
        <v>1085</v>
      </c>
      <c r="E1272" s="10">
        <f>SUM(E1273:E1274)</f>
        <v>87</v>
      </c>
      <c r="F1272" s="10">
        <f>SUM(F1273:F1274)</f>
        <v>87</v>
      </c>
    </row>
    <row r="1273" spans="1:6" ht="13.5">
      <c r="A1273" s="23"/>
      <c r="B1273" s="23"/>
      <c r="C1273" s="23"/>
      <c r="D1273" s="57" t="s">
        <v>1086</v>
      </c>
      <c r="E1273" s="11">
        <v>87</v>
      </c>
      <c r="F1273" s="11">
        <v>87</v>
      </c>
    </row>
    <row r="1274" spans="1:6" ht="13.5">
      <c r="A1274" s="23"/>
      <c r="B1274" s="23"/>
      <c r="C1274" s="23"/>
      <c r="D1274" s="57" t="s">
        <v>1087</v>
      </c>
      <c r="E1274" s="11"/>
      <c r="F1274" s="11"/>
    </row>
    <row r="1275" spans="1:6" ht="13.5">
      <c r="A1275" s="23"/>
      <c r="B1275" s="23"/>
      <c r="C1275" s="23"/>
      <c r="D1275" s="58" t="s">
        <v>1088</v>
      </c>
      <c r="E1275" s="11"/>
      <c r="F1275" s="11"/>
    </row>
    <row r="1276" spans="1:6" ht="13.5">
      <c r="A1276" s="23"/>
      <c r="B1276" s="23"/>
      <c r="C1276" s="23"/>
      <c r="D1276" s="57" t="s">
        <v>1089</v>
      </c>
      <c r="E1276" s="11"/>
      <c r="F1276" s="11"/>
    </row>
    <row r="1277" spans="1:6" ht="13.5">
      <c r="A1277" s="23"/>
      <c r="B1277" s="23"/>
      <c r="C1277" s="23"/>
      <c r="D1277" s="57"/>
      <c r="E1277" s="11"/>
      <c r="F1277" s="11"/>
    </row>
    <row r="1278" spans="1:8" ht="13.5">
      <c r="A1278" s="59" t="s">
        <v>1090</v>
      </c>
      <c r="B1278" s="60">
        <f>B5+B33</f>
        <v>2450</v>
      </c>
      <c r="C1278" s="60">
        <f>C5+C33</f>
        <v>2450</v>
      </c>
      <c r="D1278" s="59" t="s">
        <v>1091</v>
      </c>
      <c r="E1278" s="11">
        <f>E5+E1271</f>
        <v>2450</v>
      </c>
      <c r="F1278" s="11">
        <f>F5+F1271</f>
        <v>2450</v>
      </c>
      <c r="G1278" s="3" t="str">
        <f>IF(B1278=E1278,"ok","no")</f>
        <v>ok</v>
      </c>
      <c r="H1278" s="3" t="str">
        <f>IF(C1278=F1278,"ok","no")</f>
        <v>ok</v>
      </c>
    </row>
    <row r="1279" spans="1:6" ht="15" customHeight="1">
      <c r="A1279" s="23"/>
      <c r="B1279" s="23"/>
      <c r="C1279" s="23"/>
      <c r="D1279" s="57"/>
      <c r="E1279" s="11"/>
      <c r="F1279" s="11"/>
    </row>
    <row r="1280" spans="1:6" ht="13.5">
      <c r="A1280" s="23"/>
      <c r="B1280" s="23"/>
      <c r="C1280" s="23"/>
      <c r="D1280" s="57"/>
      <c r="E1280" s="11"/>
      <c r="F1280" s="11"/>
    </row>
    <row r="1281" spans="1:6" ht="13.5">
      <c r="A1281" s="59" t="s">
        <v>1092</v>
      </c>
      <c r="B1281" s="61">
        <f>SUM(B1282:B1284)</f>
        <v>0</v>
      </c>
      <c r="C1281" s="61">
        <f>SUM(C1282:C1284)</f>
        <v>0</v>
      </c>
      <c r="D1281" s="59" t="s">
        <v>1093</v>
      </c>
      <c r="E1281" s="11">
        <f>SUM(E1282:E1285)</f>
        <v>0</v>
      </c>
      <c r="F1281" s="11">
        <f>SUM(F1282:F1285)</f>
        <v>0</v>
      </c>
    </row>
    <row r="1282" spans="1:6" ht="13.5">
      <c r="A1282" s="23" t="s">
        <v>1094</v>
      </c>
      <c r="B1282" s="11"/>
      <c r="C1282" s="11"/>
      <c r="D1282" s="59" t="s">
        <v>1095</v>
      </c>
      <c r="E1282" s="11"/>
      <c r="F1282" s="11"/>
    </row>
    <row r="1283" spans="1:6" ht="13.5">
      <c r="A1283" s="23" t="s">
        <v>1096</v>
      </c>
      <c r="B1283" s="11"/>
      <c r="C1283" s="11"/>
      <c r="D1283" s="62" t="s">
        <v>1097</v>
      </c>
      <c r="E1283" s="11"/>
      <c r="F1283" s="11"/>
    </row>
    <row r="1284" spans="1:6" ht="13.5">
      <c r="A1284" s="23" t="s">
        <v>1098</v>
      </c>
      <c r="B1284" s="11"/>
      <c r="C1284" s="11"/>
      <c r="D1284" s="62" t="s">
        <v>1099</v>
      </c>
      <c r="E1284" s="11"/>
      <c r="F1284" s="11"/>
    </row>
    <row r="1285" spans="1:6" ht="13.5">
      <c r="A1285" s="23"/>
      <c r="B1285" s="23"/>
      <c r="C1285" s="23"/>
      <c r="D1285" s="62" t="s">
        <v>1100</v>
      </c>
      <c r="E1285" s="11"/>
      <c r="F1285" s="11"/>
    </row>
    <row r="1286" spans="1:8" ht="13.5">
      <c r="A1286" s="59" t="s">
        <v>1101</v>
      </c>
      <c r="B1286" s="63">
        <f>B1281</f>
        <v>0</v>
      </c>
      <c r="C1286" s="63">
        <f>C1281</f>
        <v>0</v>
      </c>
      <c r="D1286" s="59" t="s">
        <v>1102</v>
      </c>
      <c r="E1286" s="64">
        <f>E1281</f>
        <v>0</v>
      </c>
      <c r="F1286" s="64">
        <f>F1281</f>
        <v>0</v>
      </c>
      <c r="G1286" s="3" t="str">
        <f>IF(B1286=E1286,"ok","no")</f>
        <v>ok</v>
      </c>
      <c r="H1286" s="3" t="str">
        <f>IF(C1286=F1286,"ok","no")</f>
        <v>ok</v>
      </c>
    </row>
    <row r="1288" ht="14.25">
      <c r="A1288" s="65" t="s">
        <v>1103</v>
      </c>
    </row>
    <row r="1289" ht="29.25" customHeight="1">
      <c r="A1289" t="s">
        <v>1104</v>
      </c>
    </row>
  </sheetData>
  <sheetProtection/>
  <mergeCells count="8">
    <mergeCell ref="A1:F1"/>
    <mergeCell ref="I1:N1"/>
    <mergeCell ref="A3:C3"/>
    <mergeCell ref="D3:F3"/>
    <mergeCell ref="K3:L3"/>
    <mergeCell ref="M3:N3"/>
    <mergeCell ref="I3:I4"/>
    <mergeCell ref="J3:J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1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zhouxm</dc:creator>
  <cp:keywords/>
  <dc:description/>
  <cp:lastModifiedBy>Administrator</cp:lastModifiedBy>
  <cp:lastPrinted>2020-09-04T09:16:12Z</cp:lastPrinted>
  <dcterms:created xsi:type="dcterms:W3CDTF">2019-12-04T08:08:45Z</dcterms:created>
  <dcterms:modified xsi:type="dcterms:W3CDTF">2020-12-09T03:49:18Z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