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基金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<sst xmlns="http://schemas.openxmlformats.org/spreadsheetml/2006/main" count="38" uniqueCount="33">
  <si>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附件2</t>
  </si>
  <si>
    <t xml:space="preserve">2024年区级政府性基金预算收支预算表 </t>
  </si>
  <si>
    <t>收        入</t>
  </si>
  <si>
    <t>年初预算数</t>
  </si>
  <si>
    <t>调整预算数</t>
  </si>
  <si>
    <t>调整数</t>
  </si>
  <si>
    <t>调整后预算数</t>
  </si>
  <si>
    <t>支        出</t>
  </si>
  <si>
    <t>总  计</t>
  </si>
  <si>
    <t>本级收入合计</t>
  </si>
  <si>
    <t>本级支出合计</t>
  </si>
  <si>
    <t>一、国有土地收益基金收入</t>
  </si>
  <si>
    <t>一、社会保障和就业支出</t>
  </si>
  <si>
    <t>二、农业土地开发资金收入</t>
  </si>
  <si>
    <t>二、城乡社区支出</t>
  </si>
  <si>
    <t>三、国有土地使用权出让收入</t>
  </si>
  <si>
    <t>三、农林水支出</t>
  </si>
  <si>
    <t>四、城市基础设施配套费收入</t>
  </si>
  <si>
    <t>四、其他支出</t>
  </si>
  <si>
    <t>五、污水处理费收入</t>
  </si>
  <si>
    <t>五、债务付息支出</t>
  </si>
  <si>
    <t>转移性收入合计</t>
  </si>
  <si>
    <t>转移性支出合计</t>
  </si>
  <si>
    <t>一、上级补助收入</t>
  </si>
  <si>
    <t>一、上解上级支出</t>
  </si>
  <si>
    <t>二、上年结转</t>
  </si>
  <si>
    <t>二、补助镇级</t>
  </si>
  <si>
    <t>三、债务转贷收入</t>
  </si>
  <si>
    <t>三、调出资金</t>
  </si>
  <si>
    <t>1.新增专项债券</t>
  </si>
  <si>
    <t>四、债务还本支出</t>
  </si>
  <si>
    <t>2.再融资债券</t>
  </si>
  <si>
    <t>五、结转下年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</si>
</sst>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_);[Red]\(#,##0\)"/>
    <numFmt numFmtId="178" formatCode="0_ "/>
  </numFmts>
  <fonts count="27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indexed="8"/>
      <name val="方正黑体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54" applyFont="1" applyFill="1" applyAlignment="1">
      <alignment horizontal="left" vertical="center"/>
    </xf>
    <xf numFmtId="0" fontId="3" fillId="0" borderId="0" xfId="54" applyFont="1" applyFill="1" applyAlignment="1">
      <alignment horizontal="left" vertical="center"/>
    </xf>
    <xf numFmtId="0" fontId="3" fillId="0" borderId="0" xfId="54" applyFont="1" applyFill="1" applyAlignment="1">
      <alignment horizontal="center" vertical="center"/>
    </xf>
    <xf numFmtId="0" fontId="4" fillId="0" borderId="0" xfId="54" applyFont="1" applyFill="1" applyAlignment="1">
      <alignment horizontal="center" vertical="center"/>
    </xf>
    <xf numFmtId="0" fontId="3" fillId="0" borderId="0" xfId="54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 applyProtection="1">
      <alignment horizontal="center" vertical="center"/>
      <protection locked="0"/>
    </xf>
    <xf numFmtId="178" fontId="1" fillId="0" borderId="0" xfId="0" applyNumberFormat="1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2" fillId="0" borderId="2" xfId="54" applyFont="1" applyFill="1" applyBorder="1" applyAlignment="1">
      <alignment horizontal="center" vertical="center"/>
    </xf>
    <xf numFmtId="0" fontId="2" fillId="0" borderId="2" xfId="54" applyFont="1" applyFill="1" applyBorder="1" applyAlignment="1">
      <alignment horizontal="center" vertical="center" wrapText="1"/>
    </xf>
    <xf numFmtId="0" fontId="2" fillId="0" borderId="3" xfId="54" applyFont="1" applyFill="1" applyBorder="1" applyAlignment="1">
      <alignment horizontal="center" vertical="center"/>
    </xf>
    <xf numFmtId="0" fontId="2" fillId="0" borderId="3" xfId="54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right" vertical="center"/>
    </xf>
    <xf numFmtId="177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 applyProtection="1">
      <alignment horizontal="left" vertical="center" indent="1"/>
    </xf>
    <xf numFmtId="178" fontId="1" fillId="2" borderId="1" xfId="0" applyNumberFormat="1" applyFont="1" applyFill="1" applyBorder="1" applyAlignment="1" applyProtection="1">
      <alignment horizontal="right" vertical="center"/>
    </xf>
    <xf numFmtId="0" fontId="3" fillId="2" borderId="1" xfId="52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2"/>
    </xf>
    <xf numFmtId="177" fontId="1" fillId="0" borderId="1" xfId="0" applyNumberFormat="1" applyFont="1" applyFill="1" applyBorder="1" applyAlignment="1">
      <alignment horizontal="left" vertical="center" indent="1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 3" xfId="50"/>
    <cellStyle name="常规 3 3" xfId="51"/>
    <cellStyle name="常规 2 3" xfId="52"/>
    <cellStyle name="常规 2 3 2" xfId="53"/>
    <cellStyle name="常规 2" xfId="54"/>
    <cellStyle name="常规_2007人代会数据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&#39044;&#31639;&#31185;&#24037;&#20316;\&#20154;&#22823;&#12289;&#25919;&#21327;&#20250;&#36164;&#26009;\2024&#24180;&#24180;&#21021;&#39044;&#31639;\&#39044;&#31639;&#31185;\2022&#24180;\&#36130;&#25919;&#25253;&#21578;\&#20004;&#20250;\&#20154;&#22823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I15" sqref="I15"/>
    </sheetView>
  </sheetViews>
  <sheetFormatPr defaultColWidth="9" defaultRowHeight="20.1" customHeight="1"/>
  <cols>
    <col min="1" max="1" width="32.125" style="2" customWidth="1"/>
    <col min="2" max="2" width="11.25" style="3" customWidth="1"/>
    <col min="3" max="3" width="11.375" style="4" customWidth="1"/>
    <col min="4" max="4" width="10.875" style="4" customWidth="1"/>
    <col min="5" max="5" width="10.125" style="4" customWidth="1"/>
    <col min="6" max="6" width="27.625" style="5" customWidth="1"/>
    <col min="7" max="7" width="12.375" style="6" customWidth="1"/>
    <col min="8" max="8" width="13.625" style="7" customWidth="1"/>
    <col min="9" max="9" width="10.75" style="7" customWidth="1"/>
    <col min="10" max="10" width="10.25" style="8" customWidth="1"/>
    <col min="11" max="239" width="9" style="1"/>
  </cols>
  <sheetData>
    <row r="1" s="1" customFormat="1" customHeight="1" spans="1:10">
      <c r="A1" s="9" t="s">
        <v>0</v>
      </c>
      <c r="B1" s="9"/>
      <c r="C1" s="10"/>
      <c r="D1" s="10"/>
      <c r="E1" s="10"/>
      <c r="F1" s="10"/>
      <c r="G1" s="11"/>
      <c r="H1" s="11"/>
      <c r="I1" s="11"/>
      <c r="J1" s="8"/>
    </row>
    <row r="2" s="1" customFormat="1" ht="29.25" customHeight="1" spans="1:1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="1" customFormat="1" customHeight="1" spans="1:10">
      <c r="A3" s="13"/>
      <c r="B3" s="13"/>
      <c r="C3" s="13"/>
      <c r="D3" s="13"/>
      <c r="E3" s="13"/>
      <c r="F3" s="13"/>
      <c r="G3" s="14"/>
      <c r="H3" s="15"/>
      <c r="I3" s="15"/>
      <c r="J3" s="8"/>
    </row>
    <row r="4" s="1" customFormat="1" customHeight="1" spans="1:10">
      <c r="A4" s="16" t="s">
        <v>2</v>
      </c>
      <c r="B4" s="17" t="s">
        <v>3</v>
      </c>
      <c r="C4" s="17" t="s">
        <v>4</v>
      </c>
      <c r="D4" s="17" t="s">
        <v>5</v>
      </c>
      <c r="E4" s="18" t="s">
        <v>6</v>
      </c>
      <c r="F4" s="16" t="s">
        <v>7</v>
      </c>
      <c r="G4" s="17" t="s">
        <v>3</v>
      </c>
      <c r="H4" s="17" t="s">
        <v>4</v>
      </c>
      <c r="I4" s="17" t="s">
        <v>5</v>
      </c>
      <c r="J4" s="18" t="s">
        <v>6</v>
      </c>
    </row>
    <row r="5" s="1" customFormat="1" ht="24" customHeight="1" spans="1:10">
      <c r="A5" s="16"/>
      <c r="B5" s="19"/>
      <c r="C5" s="19"/>
      <c r="D5" s="19"/>
      <c r="E5" s="20"/>
      <c r="F5" s="16"/>
      <c r="G5" s="19"/>
      <c r="H5" s="19"/>
      <c r="I5" s="19"/>
      <c r="J5" s="20"/>
    </row>
    <row r="6" s="1" customFormat="1" ht="24" customHeight="1" spans="1:10">
      <c r="A6" s="21" t="s">
        <v>8</v>
      </c>
      <c r="B6" s="22">
        <f>B7+B13</f>
        <v>771290</v>
      </c>
      <c r="C6" s="22">
        <f>C7+C13</f>
        <v>864990</v>
      </c>
      <c r="D6" s="22">
        <f>D7+D13</f>
        <v>361373</v>
      </c>
      <c r="E6" s="22">
        <f>E7+E13</f>
        <v>1226363</v>
      </c>
      <c r="F6" s="21" t="s">
        <v>8</v>
      </c>
      <c r="G6" s="23">
        <f>G7+G13</f>
        <v>771290</v>
      </c>
      <c r="H6" s="23">
        <f>H7+H13</f>
        <v>864990</v>
      </c>
      <c r="I6" s="33">
        <f t="shared" ref="I6:I18" si="0">J6-H6</f>
        <v>361373</v>
      </c>
      <c r="J6" s="23">
        <f>J7+J13</f>
        <v>1226363</v>
      </c>
    </row>
    <row r="7" s="1" customFormat="1" ht="24" customHeight="1" spans="1:10">
      <c r="A7" s="24" t="s">
        <v>9</v>
      </c>
      <c r="B7" s="22">
        <f>SUM(B8:B12)</f>
        <v>700000</v>
      </c>
      <c r="C7" s="22">
        <f>SUM(C8:C12)</f>
        <v>700000</v>
      </c>
      <c r="D7" s="25">
        <f>SUM(D8:D12)</f>
        <v>-100000</v>
      </c>
      <c r="E7" s="22">
        <v>600000</v>
      </c>
      <c r="F7" s="26" t="s">
        <v>10</v>
      </c>
      <c r="G7" s="23">
        <f>SUM(G8:G12)</f>
        <v>482290</v>
      </c>
      <c r="H7" s="23">
        <f>SUM(H8:H12)</f>
        <v>575990</v>
      </c>
      <c r="I7" s="33">
        <f t="shared" si="0"/>
        <v>10673</v>
      </c>
      <c r="J7" s="23">
        <f>SUM(J8:J12)</f>
        <v>586663</v>
      </c>
    </row>
    <row r="8" s="1" customFormat="1" customHeight="1" spans="1:10">
      <c r="A8" s="27" t="s">
        <v>11</v>
      </c>
      <c r="B8" s="28"/>
      <c r="C8" s="28"/>
      <c r="D8" s="22"/>
      <c r="E8" s="28"/>
      <c r="F8" s="27" t="s">
        <v>12</v>
      </c>
      <c r="G8" s="23"/>
      <c r="H8" s="23"/>
      <c r="I8" s="33"/>
      <c r="J8" s="23"/>
    </row>
    <row r="9" s="1" customFormat="1" customHeight="1" spans="1:10">
      <c r="A9" s="27" t="s">
        <v>13</v>
      </c>
      <c r="B9" s="28"/>
      <c r="C9" s="28"/>
      <c r="D9" s="22"/>
      <c r="E9" s="28"/>
      <c r="F9" s="27" t="s">
        <v>14</v>
      </c>
      <c r="G9" s="23">
        <v>373473</v>
      </c>
      <c r="H9" s="23">
        <f>373473+66500</f>
        <v>439973</v>
      </c>
      <c r="I9" s="33">
        <f t="shared" si="0"/>
        <v>41140</v>
      </c>
      <c r="J9" s="23">
        <v>481113</v>
      </c>
    </row>
    <row r="10" s="1" customFormat="1" customHeight="1" spans="1:10">
      <c r="A10" s="27" t="s">
        <v>15</v>
      </c>
      <c r="B10" s="28">
        <v>689500</v>
      </c>
      <c r="C10" s="28">
        <v>689500</v>
      </c>
      <c r="D10" s="25">
        <f>E10-C10</f>
        <v>-100000</v>
      </c>
      <c r="E10" s="28">
        <v>589500</v>
      </c>
      <c r="F10" s="27" t="s">
        <v>16</v>
      </c>
      <c r="G10" s="23">
        <v>6079</v>
      </c>
      <c r="H10" s="23">
        <f>6079+3500</f>
        <v>9579</v>
      </c>
      <c r="I10" s="33">
        <f t="shared" si="0"/>
        <v>-7579</v>
      </c>
      <c r="J10" s="23">
        <v>2000</v>
      </c>
    </row>
    <row r="11" s="1" customFormat="1" customHeight="1" spans="1:10">
      <c r="A11" s="27" t="s">
        <v>17</v>
      </c>
      <c r="B11" s="28">
        <v>10000</v>
      </c>
      <c r="C11" s="28">
        <v>10000</v>
      </c>
      <c r="D11" s="25"/>
      <c r="E11" s="28">
        <v>10000</v>
      </c>
      <c r="F11" s="27" t="s">
        <v>18</v>
      </c>
      <c r="G11" s="23">
        <v>60738</v>
      </c>
      <c r="H11" s="23">
        <f>60738+23700</f>
        <v>84438</v>
      </c>
      <c r="I11" s="33">
        <f t="shared" si="0"/>
        <v>-22888</v>
      </c>
      <c r="J11" s="23">
        <v>61550</v>
      </c>
    </row>
    <row r="12" s="1" customFormat="1" customHeight="1" spans="1:10">
      <c r="A12" s="27" t="s">
        <v>19</v>
      </c>
      <c r="B12" s="28">
        <v>500</v>
      </c>
      <c r="C12" s="28">
        <v>500</v>
      </c>
      <c r="D12" s="25"/>
      <c r="E12" s="28">
        <v>500</v>
      </c>
      <c r="F12" s="27" t="s">
        <v>20</v>
      </c>
      <c r="G12" s="23">
        <v>42000</v>
      </c>
      <c r="H12" s="23">
        <v>42000</v>
      </c>
      <c r="I12" s="33">
        <f t="shared" si="0"/>
        <v>0</v>
      </c>
      <c r="J12" s="23">
        <v>42000</v>
      </c>
    </row>
    <row r="13" s="1" customFormat="1" customHeight="1" spans="1:10">
      <c r="A13" s="24" t="s">
        <v>21</v>
      </c>
      <c r="B13" s="22">
        <f>SUM(B14:B15)</f>
        <v>71290</v>
      </c>
      <c r="C13" s="22">
        <f>C14+C15+C16</f>
        <v>164990</v>
      </c>
      <c r="D13" s="22">
        <f>D14+D15+D16</f>
        <v>461373</v>
      </c>
      <c r="E13" s="22">
        <f>E14+E15+E16</f>
        <v>626363</v>
      </c>
      <c r="F13" s="24" t="s">
        <v>22</v>
      </c>
      <c r="G13" s="23">
        <f>SUM(G14:G16)</f>
        <v>289000</v>
      </c>
      <c r="H13" s="23">
        <f>SUM(H14:H16)</f>
        <v>289000</v>
      </c>
      <c r="I13" s="33">
        <f t="shared" si="0"/>
        <v>350700</v>
      </c>
      <c r="J13" s="23">
        <f>SUM(J14:J17)</f>
        <v>639700</v>
      </c>
    </row>
    <row r="14" s="1" customFormat="1" customHeight="1" spans="1:10">
      <c r="A14" s="27" t="s">
        <v>23</v>
      </c>
      <c r="B14" s="22">
        <v>6484</v>
      </c>
      <c r="C14" s="22">
        <v>6484</v>
      </c>
      <c r="D14" s="22">
        <f>E14-C14</f>
        <v>5671</v>
      </c>
      <c r="E14" s="22">
        <v>12155</v>
      </c>
      <c r="F14" s="27" t="s">
        <v>24</v>
      </c>
      <c r="G14" s="23">
        <v>35000</v>
      </c>
      <c r="H14" s="23">
        <v>35000</v>
      </c>
      <c r="I14" s="33">
        <f t="shared" si="0"/>
        <v>-5000</v>
      </c>
      <c r="J14" s="23">
        <v>30000</v>
      </c>
    </row>
    <row r="15" s="1" customFormat="1" customHeight="1" spans="1:10">
      <c r="A15" s="29" t="s">
        <v>25</v>
      </c>
      <c r="B15" s="22">
        <v>64806</v>
      </c>
      <c r="C15" s="22">
        <v>64806</v>
      </c>
      <c r="D15" s="22">
        <f>E15-C15</f>
        <v>2</v>
      </c>
      <c r="E15" s="22">
        <v>64808</v>
      </c>
      <c r="F15" s="27" t="s">
        <v>26</v>
      </c>
      <c r="G15" s="23"/>
      <c r="H15" s="23"/>
      <c r="I15" s="33"/>
      <c r="J15" s="23"/>
    </row>
    <row r="16" customHeight="1" spans="1:10">
      <c r="A16" s="30" t="s">
        <v>27</v>
      </c>
      <c r="B16" s="23"/>
      <c r="C16" s="23">
        <f>C17+C18</f>
        <v>93700</v>
      </c>
      <c r="D16" s="22">
        <f>E16-C16</f>
        <v>455700</v>
      </c>
      <c r="E16" s="23">
        <f>E17+E18</f>
        <v>549400</v>
      </c>
      <c r="F16" s="27" t="s">
        <v>28</v>
      </c>
      <c r="G16" s="23">
        <v>254000</v>
      </c>
      <c r="H16" s="23">
        <v>254000</v>
      </c>
      <c r="I16" s="33">
        <f>J16-H16</f>
        <v>-100000</v>
      </c>
      <c r="J16" s="23">
        <v>154000</v>
      </c>
    </row>
    <row r="17" customHeight="1" spans="1:13">
      <c r="A17" s="31" t="s">
        <v>29</v>
      </c>
      <c r="B17" s="23"/>
      <c r="C17" s="23">
        <v>93700</v>
      </c>
      <c r="D17" s="22"/>
      <c r="E17" s="23">
        <v>93700</v>
      </c>
      <c r="F17" s="32" t="s">
        <v>30</v>
      </c>
      <c r="G17" s="23"/>
      <c r="H17" s="23"/>
      <c r="I17" s="33">
        <f>J17-H17</f>
        <v>455700</v>
      </c>
      <c r="J17" s="23">
        <f>175000+280700</f>
        <v>455700</v>
      </c>
      <c r="L17" s="34"/>
      <c r="M17" s="34"/>
    </row>
    <row r="18" customHeight="1" spans="1:10">
      <c r="A18" s="31" t="s">
        <v>31</v>
      </c>
      <c r="B18" s="23"/>
      <c r="C18" s="23"/>
      <c r="D18" s="22">
        <f>E18-C18</f>
        <v>455700</v>
      </c>
      <c r="E18" s="23">
        <f>175000+280700</f>
        <v>455700</v>
      </c>
      <c r="F18" s="32" t="s">
        <v>32</v>
      </c>
      <c r="G18" s="23"/>
      <c r="H18" s="23"/>
      <c r="I18" s="23"/>
      <c r="J18" s="23"/>
    </row>
  </sheetData>
  <mergeCells count="14">
    <mergeCell ref="A1:B1"/>
    <mergeCell ref="F1:G1"/>
    <mergeCell ref="A2:J2"/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四十四</cp:lastModifiedBy>
  <dcterms:created xsi:type="dcterms:W3CDTF">2024-12-13T09:25:00Z</dcterms:created>
  <dcterms:modified xsi:type="dcterms:W3CDTF">2025-01-16T07:21:17Z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44C3FFB2DF154AFEA15FE8B82BC6AF91_12</vt:lpwstr>
  </property>
</Properties>
</file>