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共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<sst xmlns="http://schemas.openxmlformats.org/spreadsheetml/2006/main" count="125" uniqueCount="119">
  <si>
    <t>附件1</t>
  </si>
  <si>
    <r>
      <rPr>
        <sz val="18"/>
        <color rgb="FF000000"/>
        <rFont val="Times New Roman"/>
        <charset val="0"/>
      </rPr>
      <t>2024</t>
    </r>
    <r>
      <rPr>
        <sz val="18"/>
        <color rgb="FF000000"/>
        <rFont val="方正小标宋_GBK"/>
        <charset val="0"/>
      </rPr>
      <t>年区级一般公共预算收支预算表</t>
    </r>
    <r>
      <rPr>
        <sz val="18"/>
        <color rgb="FF000000"/>
        <rFont val="Times New Roman"/>
        <charset val="0"/>
      </rPr>
      <t xml:space="preserve"> </t>
    </r>
  </si>
  <si>
    <t>单位：万元</t>
  </si>
  <si>
    <r>
      <rPr>
        <sz val="12"/>
        <rFont val="方正黑体_GBK"/>
        <charset val="134"/>
      </rPr>
      <t>收</t>
    </r>
    <r>
      <rPr>
        <sz val="12"/>
        <rFont val="Times New Roman"/>
        <charset val="0"/>
      </rPr>
      <t xml:space="preserve">            </t>
    </r>
    <r>
      <rPr>
        <sz val="12"/>
        <rFont val="方正黑体_GBK"/>
        <charset val="134"/>
      </rPr>
      <t>入</t>
    </r>
  </si>
  <si>
    <t>年初预算数</t>
  </si>
  <si>
    <t>调整预算数</t>
  </si>
  <si>
    <t>调整数</t>
  </si>
  <si>
    <t>调整后预算数</t>
  </si>
  <si>
    <r>
      <rPr>
        <sz val="12"/>
        <rFont val="方正黑体_GBK"/>
        <charset val="134"/>
      </rPr>
      <t>比上年增长</t>
    </r>
    <r>
      <rPr>
        <sz val="12"/>
        <rFont val="Times New Roman"/>
        <charset val="0"/>
      </rPr>
      <t>%</t>
    </r>
  </si>
  <si>
    <r>
      <rPr>
        <sz val="12"/>
        <rFont val="方正黑体_GBK"/>
        <charset val="134"/>
      </rPr>
      <t>支</t>
    </r>
    <r>
      <rPr>
        <sz val="12"/>
        <rFont val="Times New Roman"/>
        <charset val="0"/>
      </rPr>
      <t xml:space="preserve">            </t>
    </r>
    <r>
      <rPr>
        <sz val="12"/>
        <rFont val="方正黑体_GBK"/>
        <charset val="134"/>
      </rPr>
      <t>出</t>
    </r>
  </si>
  <si>
    <r>
      <rPr>
        <sz val="12"/>
        <color indexed="8"/>
        <rFont val="方正仿宋_GBK"/>
        <charset val="134"/>
      </rPr>
      <t>执行数</t>
    </r>
  </si>
  <si>
    <t>收入总计</t>
  </si>
  <si>
    <t>支出总计</t>
  </si>
  <si>
    <t>本级收入合计</t>
  </si>
  <si>
    <t>本级支出合计</t>
  </si>
  <si>
    <r>
      <rPr>
        <sz val="12"/>
        <color indexed="8"/>
        <rFont val="方正仿宋_GBK"/>
        <charset val="134"/>
      </rPr>
      <t>本级收入</t>
    </r>
  </si>
  <si>
    <r>
      <rPr>
        <sz val="12"/>
        <color indexed="8"/>
        <rFont val="方正仿宋_GBK"/>
        <charset val="134"/>
      </rPr>
      <t>本级支出</t>
    </r>
  </si>
  <si>
    <t>一、税收收入</t>
  </si>
  <si>
    <t>一、一般公共服务支出</t>
  </si>
  <si>
    <r>
      <rPr>
        <sz val="12"/>
        <color indexed="8"/>
        <rFont val="Times New Roman"/>
        <charset val="0"/>
      </rPr>
      <t xml:space="preserve">  </t>
    </r>
    <r>
      <rPr>
        <sz val="12"/>
        <color indexed="8"/>
        <rFont val="方正仿宋_GBK"/>
        <charset val="134"/>
      </rPr>
      <t>税收收入</t>
    </r>
  </si>
  <si>
    <r>
      <rPr>
        <sz val="12"/>
        <color indexed="8"/>
        <rFont val="方正仿宋_GBK"/>
        <charset val="134"/>
      </rPr>
      <t>一般公共服务支出</t>
    </r>
  </si>
  <si>
    <r>
      <rPr>
        <sz val="12"/>
        <color indexed="8"/>
        <rFont val="方正仿宋_GBK"/>
        <charset val="0"/>
      </rPr>
      <t xml:space="preserve">    </t>
    </r>
    <r>
      <rPr>
        <sz val="12"/>
        <color indexed="8"/>
        <rFont val="方正仿宋_GBK"/>
        <charset val="134"/>
      </rPr>
      <t>增值税</t>
    </r>
  </si>
  <si>
    <t>二、国防支出</t>
  </si>
  <si>
    <r>
      <rPr>
        <sz val="12"/>
        <color indexed="8"/>
        <rFont val="Times New Roman"/>
        <charset val="0"/>
      </rPr>
      <t xml:space="preserve">    </t>
    </r>
    <r>
      <rPr>
        <sz val="12"/>
        <color indexed="8"/>
        <rFont val="方正仿宋_GBK"/>
        <charset val="134"/>
      </rPr>
      <t>增值税</t>
    </r>
  </si>
  <si>
    <r>
      <rPr>
        <sz val="12"/>
        <color indexed="8"/>
        <rFont val="方正仿宋_GBK"/>
        <charset val="134"/>
      </rPr>
      <t>国防支出</t>
    </r>
  </si>
  <si>
    <r>
      <rPr>
        <sz val="12"/>
        <color indexed="8"/>
        <rFont val="方正仿宋_GBK"/>
        <charset val="0"/>
      </rPr>
      <t xml:space="preserve">    </t>
    </r>
    <r>
      <rPr>
        <sz val="12"/>
        <color indexed="8"/>
        <rFont val="方正仿宋_GBK"/>
        <charset val="134"/>
      </rPr>
      <t>企业所得税</t>
    </r>
  </si>
  <si>
    <t>三、公共安全支出</t>
  </si>
  <si>
    <r>
      <rPr>
        <sz val="12"/>
        <color indexed="8"/>
        <rFont val="Times New Roman"/>
        <charset val="0"/>
      </rPr>
      <t xml:space="preserve">    </t>
    </r>
    <r>
      <rPr>
        <sz val="12"/>
        <color indexed="8"/>
        <rFont val="方正仿宋_GBK"/>
        <charset val="134"/>
      </rPr>
      <t>企业所得税</t>
    </r>
  </si>
  <si>
    <r>
      <rPr>
        <sz val="12"/>
        <color indexed="8"/>
        <rFont val="方正仿宋_GBK"/>
        <charset val="134"/>
      </rPr>
      <t>公共安全支出</t>
    </r>
  </si>
  <si>
    <r>
      <rPr>
        <sz val="12"/>
        <color indexed="8"/>
        <rFont val="方正仿宋_GBK"/>
        <charset val="0"/>
      </rPr>
      <t xml:space="preserve">    </t>
    </r>
    <r>
      <rPr>
        <sz val="12"/>
        <color indexed="8"/>
        <rFont val="方正仿宋_GBK"/>
        <charset val="134"/>
      </rPr>
      <t>个人所得税</t>
    </r>
  </si>
  <si>
    <t>四、教育支出</t>
  </si>
  <si>
    <r>
      <rPr>
        <sz val="12"/>
        <color indexed="8"/>
        <rFont val="Times New Roman"/>
        <charset val="0"/>
      </rPr>
      <t xml:space="preserve">    </t>
    </r>
    <r>
      <rPr>
        <sz val="12"/>
        <color indexed="8"/>
        <rFont val="方正仿宋_GBK"/>
        <charset val="134"/>
      </rPr>
      <t>个人所得税</t>
    </r>
  </si>
  <si>
    <r>
      <rPr>
        <sz val="12"/>
        <color indexed="8"/>
        <rFont val="方正仿宋_GBK"/>
        <charset val="134"/>
      </rPr>
      <t>教育支出</t>
    </r>
  </si>
  <si>
    <r>
      <rPr>
        <sz val="12"/>
        <color indexed="8"/>
        <rFont val="方正仿宋_GBK"/>
        <charset val="0"/>
      </rPr>
      <t xml:space="preserve">    </t>
    </r>
    <r>
      <rPr>
        <sz val="12"/>
        <color indexed="8"/>
        <rFont val="方正仿宋_GBK"/>
        <charset val="134"/>
      </rPr>
      <t>资源税</t>
    </r>
  </si>
  <si>
    <t>五、科学技术支出</t>
  </si>
  <si>
    <r>
      <rPr>
        <sz val="12"/>
        <color indexed="8"/>
        <rFont val="Times New Roman"/>
        <charset val="0"/>
      </rPr>
      <t xml:space="preserve">    </t>
    </r>
    <r>
      <rPr>
        <sz val="12"/>
        <color indexed="8"/>
        <rFont val="方正仿宋_GBK"/>
        <charset val="134"/>
      </rPr>
      <t>资源税</t>
    </r>
  </si>
  <si>
    <r>
      <rPr>
        <sz val="12"/>
        <color indexed="8"/>
        <rFont val="方正仿宋_GBK"/>
        <charset val="134"/>
      </rPr>
      <t>科学技术支出</t>
    </r>
  </si>
  <si>
    <r>
      <rPr>
        <sz val="12"/>
        <color indexed="8"/>
        <rFont val="方正仿宋_GBK"/>
        <charset val="0"/>
      </rPr>
      <t xml:space="preserve">    </t>
    </r>
    <r>
      <rPr>
        <sz val="12"/>
        <color indexed="8"/>
        <rFont val="方正仿宋_GBK"/>
        <charset val="134"/>
      </rPr>
      <t>城市维护建设税</t>
    </r>
  </si>
  <si>
    <t>六、文化旅游体育与传媒支出</t>
  </si>
  <si>
    <r>
      <rPr>
        <sz val="12"/>
        <color indexed="8"/>
        <rFont val="Times New Roman"/>
        <charset val="0"/>
      </rPr>
      <t xml:space="preserve">    </t>
    </r>
    <r>
      <rPr>
        <sz val="12"/>
        <color indexed="8"/>
        <rFont val="方正仿宋_GBK"/>
        <charset val="134"/>
      </rPr>
      <t>城市维护建设税</t>
    </r>
  </si>
  <si>
    <r>
      <rPr>
        <sz val="12"/>
        <color indexed="8"/>
        <rFont val="方正仿宋_GBK"/>
        <charset val="134"/>
      </rPr>
      <t>文化旅游体育与传媒支出</t>
    </r>
  </si>
  <si>
    <r>
      <rPr>
        <sz val="12"/>
        <color indexed="8"/>
        <rFont val="方正仿宋_GBK"/>
        <charset val="0"/>
      </rPr>
      <t xml:space="preserve">    </t>
    </r>
    <r>
      <rPr>
        <sz val="12"/>
        <color indexed="8"/>
        <rFont val="方正仿宋_GBK"/>
        <charset val="134"/>
      </rPr>
      <t>房产税</t>
    </r>
  </si>
  <si>
    <t>七、社会保障和就业支出</t>
  </si>
  <si>
    <r>
      <rPr>
        <sz val="12"/>
        <color indexed="8"/>
        <rFont val="Times New Roman"/>
        <charset val="0"/>
      </rPr>
      <t xml:space="preserve">    </t>
    </r>
    <r>
      <rPr>
        <sz val="12"/>
        <color indexed="8"/>
        <rFont val="方正仿宋_GBK"/>
        <charset val="134"/>
      </rPr>
      <t>房产税</t>
    </r>
  </si>
  <si>
    <r>
      <rPr>
        <sz val="12"/>
        <color indexed="8"/>
        <rFont val="方正仿宋_GBK"/>
        <charset val="134"/>
      </rPr>
      <t>社会保障和就业支出</t>
    </r>
  </si>
  <si>
    <r>
      <rPr>
        <sz val="12"/>
        <color indexed="8"/>
        <rFont val="方正仿宋_GBK"/>
        <charset val="0"/>
      </rPr>
      <t xml:space="preserve">    </t>
    </r>
    <r>
      <rPr>
        <sz val="12"/>
        <color indexed="8"/>
        <rFont val="方正仿宋_GBK"/>
        <charset val="134"/>
      </rPr>
      <t>印花税</t>
    </r>
  </si>
  <si>
    <t>八、卫生健康支出</t>
  </si>
  <si>
    <r>
      <rPr>
        <sz val="12"/>
        <color indexed="8"/>
        <rFont val="Times New Roman"/>
        <charset val="0"/>
      </rPr>
      <t xml:space="preserve">    </t>
    </r>
    <r>
      <rPr>
        <sz val="12"/>
        <color indexed="8"/>
        <rFont val="方正仿宋_GBK"/>
        <charset val="134"/>
      </rPr>
      <t>印花税</t>
    </r>
  </si>
  <si>
    <r>
      <rPr>
        <sz val="12"/>
        <color indexed="8"/>
        <rFont val="方正仿宋_GBK"/>
        <charset val="134"/>
      </rPr>
      <t>卫生健康支出</t>
    </r>
  </si>
  <si>
    <r>
      <rPr>
        <sz val="12"/>
        <color indexed="8"/>
        <rFont val="方正仿宋_GBK"/>
        <charset val="0"/>
      </rPr>
      <t xml:space="preserve">    </t>
    </r>
    <r>
      <rPr>
        <sz val="12"/>
        <color indexed="8"/>
        <rFont val="方正仿宋_GBK"/>
        <charset val="134"/>
      </rPr>
      <t>城镇土地使用税</t>
    </r>
  </si>
  <si>
    <t>九、节能环保支出</t>
  </si>
  <si>
    <r>
      <rPr>
        <sz val="12"/>
        <color indexed="8"/>
        <rFont val="Times New Roman"/>
        <charset val="0"/>
      </rPr>
      <t xml:space="preserve">    </t>
    </r>
    <r>
      <rPr>
        <sz val="12"/>
        <color indexed="8"/>
        <rFont val="方正仿宋_GBK"/>
        <charset val="134"/>
      </rPr>
      <t>城镇土地使用税</t>
    </r>
  </si>
  <si>
    <r>
      <rPr>
        <sz val="12"/>
        <color indexed="8"/>
        <rFont val="方正仿宋_GBK"/>
        <charset val="134"/>
      </rPr>
      <t>节能环保支出</t>
    </r>
  </si>
  <si>
    <r>
      <rPr>
        <sz val="12"/>
        <color indexed="8"/>
        <rFont val="方正仿宋_GBK"/>
        <charset val="0"/>
      </rPr>
      <t xml:space="preserve">    </t>
    </r>
    <r>
      <rPr>
        <sz val="12"/>
        <color indexed="8"/>
        <rFont val="方正仿宋_GBK"/>
        <charset val="134"/>
      </rPr>
      <t>土地增值税</t>
    </r>
  </si>
  <si>
    <t>十、城乡社区支出</t>
  </si>
  <si>
    <r>
      <rPr>
        <sz val="12"/>
        <color indexed="8"/>
        <rFont val="Times New Roman"/>
        <charset val="0"/>
      </rPr>
      <t xml:space="preserve">    </t>
    </r>
    <r>
      <rPr>
        <sz val="12"/>
        <color indexed="8"/>
        <rFont val="方正仿宋_GBK"/>
        <charset val="134"/>
      </rPr>
      <t>土地增值税</t>
    </r>
  </si>
  <si>
    <r>
      <rPr>
        <sz val="12"/>
        <color indexed="8"/>
        <rFont val="方正仿宋_GBK"/>
        <charset val="134"/>
      </rPr>
      <t>城乡社区支出</t>
    </r>
  </si>
  <si>
    <r>
      <rPr>
        <sz val="12"/>
        <color indexed="8"/>
        <rFont val="方正仿宋_GBK"/>
        <charset val="0"/>
      </rPr>
      <t xml:space="preserve">    </t>
    </r>
    <r>
      <rPr>
        <sz val="12"/>
        <color indexed="8"/>
        <rFont val="方正仿宋_GBK"/>
        <charset val="134"/>
      </rPr>
      <t>耕地占用税</t>
    </r>
  </si>
  <si>
    <t>十一、农林水支出</t>
  </si>
  <si>
    <r>
      <rPr>
        <sz val="12"/>
        <color indexed="8"/>
        <rFont val="Times New Roman"/>
        <charset val="0"/>
      </rPr>
      <t xml:space="preserve">    </t>
    </r>
    <r>
      <rPr>
        <sz val="12"/>
        <color indexed="8"/>
        <rFont val="方正仿宋_GBK"/>
        <charset val="134"/>
      </rPr>
      <t>耕地占用税</t>
    </r>
  </si>
  <si>
    <r>
      <rPr>
        <sz val="12"/>
        <color indexed="8"/>
        <rFont val="方正仿宋_GBK"/>
        <charset val="134"/>
      </rPr>
      <t>农林水支出</t>
    </r>
  </si>
  <si>
    <r>
      <rPr>
        <sz val="12"/>
        <color indexed="8"/>
        <rFont val="方正仿宋_GBK"/>
        <charset val="0"/>
      </rPr>
      <t xml:space="preserve">    </t>
    </r>
    <r>
      <rPr>
        <sz val="12"/>
        <color indexed="8"/>
        <rFont val="方正仿宋_GBK"/>
        <charset val="134"/>
      </rPr>
      <t>契税</t>
    </r>
  </si>
  <si>
    <t>十二、交通运输支出</t>
  </si>
  <si>
    <r>
      <rPr>
        <sz val="12"/>
        <color indexed="8"/>
        <rFont val="Times New Roman"/>
        <charset val="0"/>
      </rPr>
      <t xml:space="preserve">    </t>
    </r>
    <r>
      <rPr>
        <sz val="12"/>
        <color indexed="8"/>
        <rFont val="方正仿宋_GBK"/>
        <charset val="134"/>
      </rPr>
      <t>契税</t>
    </r>
  </si>
  <si>
    <r>
      <rPr>
        <sz val="12"/>
        <color indexed="8"/>
        <rFont val="方正仿宋_GBK"/>
        <charset val="134"/>
      </rPr>
      <t>交通运输支出</t>
    </r>
  </si>
  <si>
    <r>
      <rPr>
        <sz val="12"/>
        <color indexed="8"/>
        <rFont val="方正仿宋_GBK"/>
        <charset val="0"/>
      </rPr>
      <t xml:space="preserve">    </t>
    </r>
    <r>
      <rPr>
        <sz val="12"/>
        <color indexed="8"/>
        <rFont val="方正仿宋_GBK"/>
        <charset val="134"/>
      </rPr>
      <t>环境保护税</t>
    </r>
  </si>
  <si>
    <t>十三、资源勘探工业信息等支出</t>
  </si>
  <si>
    <r>
      <rPr>
        <sz val="12"/>
        <color indexed="8"/>
        <rFont val="Times New Roman"/>
        <charset val="0"/>
      </rPr>
      <t xml:space="preserve">    </t>
    </r>
    <r>
      <rPr>
        <sz val="12"/>
        <color indexed="8"/>
        <rFont val="方正仿宋_GBK"/>
        <charset val="134"/>
      </rPr>
      <t>环境保护税</t>
    </r>
  </si>
  <si>
    <r>
      <rPr>
        <sz val="12"/>
        <color indexed="8"/>
        <rFont val="方正仿宋_GBK"/>
        <charset val="134"/>
      </rPr>
      <t>资源勘探工业信息等支出</t>
    </r>
  </si>
  <si>
    <t>二、非税收入</t>
  </si>
  <si>
    <t>十四、商业服务业等支出</t>
  </si>
  <si>
    <r>
      <rPr>
        <sz val="12"/>
        <color indexed="8"/>
        <rFont val="Times New Roman"/>
        <charset val="0"/>
      </rPr>
      <t xml:space="preserve">  </t>
    </r>
    <r>
      <rPr>
        <sz val="12"/>
        <color indexed="8"/>
        <rFont val="方正仿宋_GBK"/>
        <charset val="134"/>
      </rPr>
      <t>非税收入</t>
    </r>
  </si>
  <si>
    <r>
      <rPr>
        <sz val="12"/>
        <color indexed="8"/>
        <rFont val="方正仿宋_GBK"/>
        <charset val="134"/>
      </rPr>
      <t>商业服务业等支出</t>
    </r>
  </si>
  <si>
    <r>
      <rPr>
        <sz val="12"/>
        <color indexed="8"/>
        <rFont val="方正仿宋_GBK"/>
        <charset val="0"/>
      </rPr>
      <t xml:space="preserve">    </t>
    </r>
    <r>
      <rPr>
        <sz val="12"/>
        <color indexed="8"/>
        <rFont val="方正仿宋_GBK"/>
        <charset val="134"/>
      </rPr>
      <t>专项收入</t>
    </r>
  </si>
  <si>
    <t>十五、金融支出</t>
  </si>
  <si>
    <r>
      <rPr>
        <sz val="12"/>
        <color indexed="8"/>
        <rFont val="Times New Roman"/>
        <charset val="0"/>
      </rPr>
      <t xml:space="preserve">    </t>
    </r>
    <r>
      <rPr>
        <sz val="12"/>
        <color indexed="8"/>
        <rFont val="方正仿宋_GBK"/>
        <charset val="134"/>
      </rPr>
      <t>专项收入</t>
    </r>
  </si>
  <si>
    <r>
      <rPr>
        <sz val="12"/>
        <color indexed="8"/>
        <rFont val="方正仿宋_GBK"/>
        <charset val="134"/>
      </rPr>
      <t>金融支出</t>
    </r>
  </si>
  <si>
    <r>
      <rPr>
        <sz val="12"/>
        <color indexed="8"/>
        <rFont val="方正仿宋_GBK"/>
        <charset val="0"/>
      </rPr>
      <t xml:space="preserve">    </t>
    </r>
    <r>
      <rPr>
        <sz val="12"/>
        <color indexed="8"/>
        <rFont val="方正仿宋_GBK"/>
        <charset val="134"/>
      </rPr>
      <t>行政事业性收费收入</t>
    </r>
  </si>
  <si>
    <t>十六、援助其他地区支出</t>
  </si>
  <si>
    <r>
      <rPr>
        <sz val="12"/>
        <color indexed="8"/>
        <rFont val="Times New Roman"/>
        <charset val="0"/>
      </rPr>
      <t xml:space="preserve">    </t>
    </r>
    <r>
      <rPr>
        <sz val="12"/>
        <color indexed="8"/>
        <rFont val="方正仿宋_GBK"/>
        <charset val="134"/>
      </rPr>
      <t>行政事业性收费收入</t>
    </r>
  </si>
  <si>
    <r>
      <rPr>
        <sz val="12"/>
        <color indexed="8"/>
        <rFont val="方正仿宋_GBK"/>
        <charset val="134"/>
      </rPr>
      <t>援助其它地区支出</t>
    </r>
  </si>
  <si>
    <r>
      <rPr>
        <sz val="12"/>
        <color indexed="8"/>
        <rFont val="方正仿宋_GBK"/>
        <charset val="0"/>
      </rPr>
      <t xml:space="preserve">    </t>
    </r>
    <r>
      <rPr>
        <sz val="12"/>
        <color indexed="8"/>
        <rFont val="方正仿宋_GBK"/>
        <charset val="134"/>
      </rPr>
      <t>罚没收入</t>
    </r>
  </si>
  <si>
    <t>十七、自然资源海洋气象等支出</t>
  </si>
  <si>
    <r>
      <rPr>
        <sz val="12"/>
        <color indexed="8"/>
        <rFont val="Times New Roman"/>
        <charset val="0"/>
      </rPr>
      <t xml:space="preserve">    </t>
    </r>
    <r>
      <rPr>
        <sz val="12"/>
        <color indexed="8"/>
        <rFont val="方正仿宋_GBK"/>
        <charset val="134"/>
      </rPr>
      <t>罚没收入</t>
    </r>
  </si>
  <si>
    <r>
      <rPr>
        <sz val="12"/>
        <color indexed="8"/>
        <rFont val="方正仿宋_GBK"/>
        <charset val="134"/>
      </rPr>
      <t>自然资源海洋气象等支出</t>
    </r>
  </si>
  <si>
    <r>
      <rPr>
        <sz val="10"/>
        <color indexed="8"/>
        <rFont val="方正仿宋_GBK"/>
        <charset val="0"/>
      </rPr>
      <t xml:space="preserve">    </t>
    </r>
    <r>
      <rPr>
        <sz val="10"/>
        <color indexed="8"/>
        <rFont val="方正仿宋_GBK"/>
        <charset val="134"/>
      </rPr>
      <t>国有资源（资产）有偿使用收入</t>
    </r>
  </si>
  <si>
    <t>十八、住房保障支出</t>
  </si>
  <si>
    <r>
      <rPr>
        <sz val="12"/>
        <color indexed="8"/>
        <rFont val="Times New Roman"/>
        <charset val="0"/>
      </rPr>
      <t xml:space="preserve">    </t>
    </r>
    <r>
      <rPr>
        <sz val="12"/>
        <color indexed="8"/>
        <rFont val="方正仿宋_GBK"/>
        <charset val="134"/>
      </rPr>
      <t>国有资源</t>
    </r>
    <r>
      <rPr>
        <sz val="12"/>
        <color indexed="8"/>
        <rFont val="Times New Roman"/>
        <charset val="0"/>
      </rPr>
      <t>(</t>
    </r>
    <r>
      <rPr>
        <sz val="12"/>
        <color indexed="8"/>
        <rFont val="方正仿宋_GBK"/>
        <charset val="134"/>
      </rPr>
      <t>资产</t>
    </r>
    <r>
      <rPr>
        <sz val="12"/>
        <color indexed="8"/>
        <rFont val="Times New Roman"/>
        <charset val="0"/>
      </rPr>
      <t>)</t>
    </r>
    <r>
      <rPr>
        <sz val="12"/>
        <color indexed="8"/>
        <rFont val="方正仿宋_GBK"/>
        <charset val="134"/>
      </rPr>
      <t>有偿使用收入</t>
    </r>
  </si>
  <si>
    <r>
      <rPr>
        <sz val="12"/>
        <color indexed="8"/>
        <rFont val="方正仿宋_GBK"/>
        <charset val="134"/>
      </rPr>
      <t>住房保障支出</t>
    </r>
  </si>
  <si>
    <r>
      <rPr>
        <sz val="12"/>
        <color indexed="8"/>
        <rFont val="方正仿宋_GBK"/>
        <charset val="0"/>
      </rPr>
      <t xml:space="preserve">    </t>
    </r>
    <r>
      <rPr>
        <sz val="12"/>
        <color indexed="8"/>
        <rFont val="方正仿宋_GBK"/>
        <charset val="134"/>
      </rPr>
      <t>政府住房基金收入</t>
    </r>
  </si>
  <si>
    <t>十九、粮油物资储备支出</t>
  </si>
  <si>
    <r>
      <rPr>
        <sz val="12"/>
        <color indexed="8"/>
        <rFont val="Times New Roman"/>
        <charset val="0"/>
      </rPr>
      <t xml:space="preserve">    </t>
    </r>
    <r>
      <rPr>
        <sz val="12"/>
        <color indexed="8"/>
        <rFont val="方正仿宋_GBK"/>
        <charset val="134"/>
      </rPr>
      <t>其他收入</t>
    </r>
  </si>
  <si>
    <r>
      <rPr>
        <sz val="12"/>
        <color indexed="8"/>
        <rFont val="方正仿宋_GBK"/>
        <charset val="134"/>
      </rPr>
      <t>粮油物资储备支出</t>
    </r>
  </si>
  <si>
    <r>
      <rPr>
        <sz val="12"/>
        <color indexed="8"/>
        <rFont val="方正仿宋_GBK"/>
        <charset val="0"/>
      </rPr>
      <t xml:space="preserve">    </t>
    </r>
    <r>
      <rPr>
        <sz val="12"/>
        <color indexed="8"/>
        <rFont val="方正仿宋_GBK"/>
        <charset val="134"/>
      </rPr>
      <t>其他收入</t>
    </r>
  </si>
  <si>
    <t>二十、灾害防治及应急管理支出</t>
  </si>
  <si>
    <r>
      <rPr>
        <sz val="12"/>
        <color indexed="8"/>
        <rFont val="方正仿宋_GBK"/>
        <charset val="134"/>
      </rPr>
      <t>灾害防治及应急管理支出</t>
    </r>
  </si>
  <si>
    <t>二十一、预备费</t>
  </si>
  <si>
    <r>
      <rPr>
        <sz val="12"/>
        <color indexed="8"/>
        <rFont val="方正仿宋_GBK"/>
        <charset val="134"/>
      </rPr>
      <t>预备费</t>
    </r>
  </si>
  <si>
    <t>转移性收入合计</t>
  </si>
  <si>
    <t>二十二、其他支出</t>
  </si>
  <si>
    <r>
      <rPr>
        <sz val="12"/>
        <color indexed="8"/>
        <rFont val="方正仿宋_GBK"/>
        <charset val="134"/>
      </rPr>
      <t>其他支出</t>
    </r>
  </si>
  <si>
    <t>一、上级补助收入</t>
  </si>
  <si>
    <t>二十三、债务付息支出</t>
  </si>
  <si>
    <r>
      <rPr>
        <sz val="12"/>
        <color indexed="8"/>
        <rFont val="方正仿宋_GBK"/>
        <charset val="134"/>
      </rPr>
      <t>债务付息支出</t>
    </r>
  </si>
  <si>
    <t>二、镇级上解收入</t>
  </si>
  <si>
    <r>
      <rPr>
        <sz val="12"/>
        <color indexed="8"/>
        <rFont val="方正仿宋_GBK"/>
        <charset val="134"/>
      </rPr>
      <t>债务发行费用支出</t>
    </r>
  </si>
  <si>
    <t>三、动用预算稳定调节基金</t>
  </si>
  <si>
    <t>转移性支出合计</t>
  </si>
  <si>
    <r>
      <rPr>
        <sz val="12"/>
        <color indexed="8"/>
        <rFont val="方正仿宋_GBK"/>
        <charset val="134"/>
      </rPr>
      <t>产业发展</t>
    </r>
  </si>
  <si>
    <t>四、调入资金</t>
  </si>
  <si>
    <t>一、上解市级支出</t>
  </si>
  <si>
    <t>五、上年结转</t>
  </si>
  <si>
    <t>二、补助镇级支出</t>
  </si>
  <si>
    <t xml:space="preserve">  六、债务(转贷)收入</t>
  </si>
  <si>
    <t>三、结转下年</t>
  </si>
  <si>
    <t xml:space="preserve">    地方政府债券收入（新增）</t>
  </si>
  <si>
    <t>四、安排预算稳定调节基金</t>
  </si>
  <si>
    <t xml:space="preserve">    地方政府债券收入（再融资）</t>
  </si>
  <si>
    <t>五、债务还本支出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</si>
</sst>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 "/>
    <numFmt numFmtId="178" formatCode="0.00_ "/>
    <numFmt numFmtId="179" formatCode="0.0_ "/>
  </numFmts>
  <fonts count="40">
    <font>
      <sz val="11"/>
      <color theme="1"/>
      <name val="宋体"/>
      <charset val="134"/>
      <scheme val="minor"/>
    </font>
    <font>
      <sz val="12"/>
      <color indexed="8"/>
      <name val="Times New Roman"/>
      <charset val="0"/>
    </font>
    <font>
      <sz val="10"/>
      <color indexed="8"/>
      <name val="方正黑体_GBK"/>
      <charset val="134"/>
    </font>
    <font>
      <sz val="10"/>
      <color indexed="8"/>
      <name val="方正黑体_GBK"/>
      <charset val="0"/>
    </font>
    <font>
      <sz val="18"/>
      <color rgb="FF000000"/>
      <name val="Times New Roman"/>
      <charset val="0"/>
    </font>
    <font>
      <sz val="18"/>
      <color indexed="8"/>
      <name val="Times New Roman"/>
      <charset val="0"/>
    </font>
    <font>
      <sz val="10"/>
      <color indexed="8"/>
      <name val="方正仿宋_GBK"/>
      <charset val="134"/>
    </font>
    <font>
      <sz val="12"/>
      <name val="Times New Roman"/>
      <charset val="0"/>
    </font>
    <font>
      <sz val="10"/>
      <name val="方正黑体_GBK"/>
      <charset val="0"/>
    </font>
    <font>
      <sz val="12"/>
      <name val="方正仿宋_GBK"/>
      <charset val="134"/>
    </font>
    <font>
      <sz val="12"/>
      <color indexed="8"/>
      <name val="方正仿宋_GBK"/>
      <charset val="0"/>
    </font>
    <font>
      <sz val="12"/>
      <name val="方正仿宋_GBK"/>
      <charset val="0"/>
    </font>
    <font>
      <sz val="12"/>
      <color indexed="8"/>
      <name val="方正仿宋_GBK"/>
      <charset val="134"/>
    </font>
    <font>
      <sz val="10"/>
      <color indexed="8"/>
      <name val="方正仿宋_GBK"/>
      <charset val="0"/>
    </font>
    <font>
      <sz val="12"/>
      <color rgb="FF000000"/>
      <name val="方正仿宋_GBK"/>
      <charset val="0"/>
    </font>
    <font>
      <sz val="12"/>
      <color rgb="FF000000"/>
      <name val="宋体"/>
      <charset val="0"/>
    </font>
    <font>
      <sz val="10"/>
      <color indexed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2"/>
      <name val="方正黑体_GBK"/>
      <charset val="134"/>
    </font>
    <font>
      <sz val="18"/>
      <color rgb="FF000000"/>
      <name val="方正小标宋_GBK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</cellStyleXfs>
  <cellXfs count="63">
    <xf numFmtId="0" fontId="0" fillId="0" borderId="0" xfId="0">
      <alignment vertical="center"/>
    </xf>
    <xf numFmtId="0" fontId="1" fillId="0" borderId="0" xfId="53" applyFont="1" applyFill="1">
      <alignment vertical="center"/>
    </xf>
    <xf numFmtId="0" fontId="1" fillId="0" borderId="0" xfId="53" applyNumberFormat="1" applyFont="1" applyFill="1">
      <alignment vertical="center"/>
    </xf>
    <xf numFmtId="176" fontId="1" fillId="0" borderId="0" xfId="53" applyNumberFormat="1" applyFont="1" applyFill="1">
      <alignment vertical="center"/>
    </xf>
    <xf numFmtId="177" fontId="1" fillId="0" borderId="0" xfId="53" applyNumberFormat="1" applyFont="1" applyFill="1">
      <alignment vertical="center"/>
    </xf>
    <xf numFmtId="178" fontId="1" fillId="0" borderId="0" xfId="53" applyNumberFormat="1" applyFont="1" applyFill="1">
      <alignment vertical="center"/>
    </xf>
    <xf numFmtId="176" fontId="1" fillId="0" borderId="0" xfId="53" applyNumberFormat="1" applyFont="1" applyFill="1" applyAlignment="1">
      <alignment horizontal="right" vertical="center"/>
    </xf>
    <xf numFmtId="179" fontId="1" fillId="0" borderId="0" xfId="53" applyNumberFormat="1" applyFont="1" applyFill="1">
      <alignment vertical="center"/>
    </xf>
    <xf numFmtId="0" fontId="2" fillId="0" borderId="0" xfId="54" applyFont="1" applyFill="1" applyAlignment="1">
      <alignment horizontal="left" vertical="center"/>
    </xf>
    <xf numFmtId="0" fontId="3" fillId="0" borderId="0" xfId="54" applyFont="1" applyFill="1" applyAlignment="1">
      <alignment horizontal="left" vertical="center"/>
    </xf>
    <xf numFmtId="176" fontId="3" fillId="0" borderId="0" xfId="54" applyNumberFormat="1" applyFont="1" applyFill="1" applyAlignment="1">
      <alignment horizontal="left" vertical="center"/>
    </xf>
    <xf numFmtId="177" fontId="3" fillId="0" borderId="0" xfId="54" applyNumberFormat="1" applyFont="1" applyFill="1" applyAlignment="1">
      <alignment horizontal="left" vertical="center"/>
    </xf>
    <xf numFmtId="0" fontId="4" fillId="0" borderId="0" xfId="54" applyFont="1" applyFill="1" applyAlignment="1">
      <alignment horizontal="center" vertical="center"/>
    </xf>
    <xf numFmtId="0" fontId="5" fillId="0" borderId="0" xfId="54" applyFont="1" applyFill="1" applyAlignment="1">
      <alignment horizontal="center" vertical="center"/>
    </xf>
    <xf numFmtId="176" fontId="5" fillId="0" borderId="0" xfId="54" applyNumberFormat="1" applyFont="1" applyFill="1" applyAlignment="1">
      <alignment horizontal="center" vertical="center"/>
    </xf>
    <xf numFmtId="177" fontId="5" fillId="0" borderId="0" xfId="54" applyNumberFormat="1" applyFont="1" applyFill="1" applyAlignment="1">
      <alignment horizontal="center"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NumberFormat="1" applyFont="1" applyFill="1" applyAlignment="1">
      <alignment horizontal="center" vertical="center"/>
    </xf>
    <xf numFmtId="176" fontId="1" fillId="0" borderId="0" xfId="53" applyNumberFormat="1" applyFont="1" applyFill="1" applyAlignment="1">
      <alignment horizontal="center" vertical="center"/>
    </xf>
    <xf numFmtId="177" fontId="6" fillId="0" borderId="1" xfId="54" applyNumberFormat="1" applyFont="1" applyBorder="1" applyAlignment="1">
      <alignment horizontal="right" vertical="center"/>
    </xf>
    <xf numFmtId="0" fontId="7" fillId="0" borderId="2" xfId="53" applyFont="1" applyFill="1" applyBorder="1" applyAlignment="1">
      <alignment horizontal="center" vertical="center"/>
    </xf>
    <xf numFmtId="0" fontId="8" fillId="0" borderId="2" xfId="55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55" applyNumberFormat="1" applyFont="1" applyFill="1" applyBorder="1" applyAlignment="1" applyProtection="1">
      <alignment horizontal="center" vertical="center" wrapText="1"/>
      <protection locked="0"/>
    </xf>
    <xf numFmtId="177" fontId="8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53" applyFont="1" applyFill="1" applyBorder="1" applyAlignment="1">
      <alignment horizontal="center" vertical="center"/>
    </xf>
    <xf numFmtId="0" fontId="10" fillId="0" borderId="2" xfId="53" applyNumberFormat="1" applyFont="1" applyFill="1" applyBorder="1">
      <alignment vertical="center"/>
    </xf>
    <xf numFmtId="176" fontId="11" fillId="0" borderId="2" xfId="55" applyNumberFormat="1" applyFont="1" applyFill="1" applyBorder="1" applyAlignment="1" applyProtection="1">
      <alignment horizontal="right" vertical="center" wrapText="1"/>
      <protection locked="0"/>
    </xf>
    <xf numFmtId="177" fontId="10" fillId="0" borderId="2" xfId="53" applyNumberFormat="1" applyFont="1" applyFill="1" applyBorder="1" applyAlignment="1">
      <alignment horizontal="right" vertical="center"/>
    </xf>
    <xf numFmtId="0" fontId="9" fillId="0" borderId="2" xfId="49" applyFont="1" applyFill="1" applyBorder="1" applyAlignment="1" applyProtection="1">
      <alignment horizontal="left" vertical="center" wrapText="1"/>
      <protection locked="0"/>
    </xf>
    <xf numFmtId="176" fontId="10" fillId="0" borderId="2" xfId="53" applyNumberFormat="1" applyFont="1" applyFill="1" applyBorder="1" applyAlignment="1">
      <alignment horizontal="right" vertical="center"/>
    </xf>
    <xf numFmtId="0" fontId="12" fillId="0" borderId="2" xfId="53" applyFont="1" applyFill="1" applyBorder="1" applyAlignment="1">
      <alignment horizontal="left" vertical="center" indent="1"/>
    </xf>
    <xf numFmtId="0" fontId="10" fillId="0" borderId="2" xfId="53" applyNumberFormat="1" applyFont="1" applyFill="1" applyBorder="1" applyAlignment="1">
      <alignment horizontal="right" vertical="center"/>
    </xf>
    <xf numFmtId="0" fontId="10" fillId="0" borderId="2" xfId="54" applyNumberFormat="1" applyFont="1" applyFill="1" applyBorder="1" applyAlignment="1">
      <alignment horizontal="right" vertical="center"/>
    </xf>
    <xf numFmtId="177" fontId="11" fillId="0" borderId="3" xfId="0" applyNumberFormat="1" applyFont="1" applyFill="1" applyBorder="1" applyAlignment="1">
      <alignment horizontal="right" vertical="center"/>
    </xf>
    <xf numFmtId="0" fontId="10" fillId="0" borderId="2" xfId="53" applyFont="1" applyFill="1" applyBorder="1" applyAlignment="1">
      <alignment horizontal="left" vertical="center" indent="1"/>
    </xf>
    <xf numFmtId="0" fontId="12" fillId="0" borderId="2" xfId="53" applyFont="1" applyFill="1" applyBorder="1" applyAlignment="1">
      <alignment horizontal="left" vertical="center" wrapText="1" indent="1"/>
    </xf>
    <xf numFmtId="0" fontId="13" fillId="0" borderId="2" xfId="53" applyFont="1" applyFill="1" applyBorder="1" applyAlignment="1">
      <alignment horizontal="left" vertical="center" indent="1"/>
    </xf>
    <xf numFmtId="0" fontId="10" fillId="0" borderId="2" xfId="53" applyFont="1" applyFill="1" applyBorder="1">
      <alignment vertical="center"/>
    </xf>
    <xf numFmtId="0" fontId="14" fillId="0" borderId="2" xfId="53" applyFont="1" applyFill="1" applyBorder="1" applyAlignment="1">
      <alignment horizontal="left" vertical="center" indent="1"/>
    </xf>
    <xf numFmtId="0" fontId="12" fillId="0" borderId="2" xfId="53" applyFont="1" applyFill="1" applyBorder="1">
      <alignment vertical="center"/>
    </xf>
    <xf numFmtId="176" fontId="10" fillId="0" borderId="2" xfId="53" applyNumberFormat="1" applyFont="1" applyFill="1" applyBorder="1">
      <alignment vertical="center"/>
    </xf>
    <xf numFmtId="0" fontId="7" fillId="0" borderId="0" xfId="49" applyFont="1" applyFill="1" applyBorder="1" applyAlignment="1" applyProtection="1">
      <alignment horizontal="left" vertical="center" wrapText="1"/>
      <protection locked="0"/>
    </xf>
    <xf numFmtId="177" fontId="1" fillId="0" borderId="0" xfId="53" applyNumberFormat="1" applyFont="1" applyFill="1" applyBorder="1" applyAlignment="1">
      <alignment horizontal="right" vertical="center"/>
    </xf>
    <xf numFmtId="0" fontId="15" fillId="0" borderId="0" xfId="53" applyNumberFormat="1" applyFont="1" applyFill="1">
      <alignment vertical="center"/>
    </xf>
    <xf numFmtId="0" fontId="1" fillId="0" borderId="0" xfId="53" applyFont="1" applyFill="1" applyBorder="1" applyAlignment="1">
      <alignment horizontal="left" vertical="center" indent="1"/>
    </xf>
    <xf numFmtId="0" fontId="1" fillId="0" borderId="0" xfId="53" applyFont="1" applyFill="1" applyBorder="1">
      <alignment vertical="center"/>
    </xf>
    <xf numFmtId="177" fontId="1" fillId="0" borderId="0" xfId="53" applyNumberFormat="1" applyFont="1" applyFill="1" applyBorder="1">
      <alignment vertical="center"/>
    </xf>
    <xf numFmtId="178" fontId="3" fillId="0" borderId="0" xfId="54" applyNumberFormat="1" applyFont="1" applyFill="1" applyAlignment="1">
      <alignment horizontal="left" vertical="center"/>
    </xf>
    <xf numFmtId="176" fontId="3" fillId="0" borderId="0" xfId="54" applyNumberFormat="1" applyFont="1" applyFill="1" applyAlignment="1">
      <alignment horizontal="right" vertical="center"/>
    </xf>
    <xf numFmtId="178" fontId="5" fillId="0" borderId="0" xfId="54" applyNumberFormat="1" applyFont="1" applyFill="1" applyAlignment="1">
      <alignment horizontal="center" vertical="center"/>
    </xf>
    <xf numFmtId="176" fontId="5" fillId="0" borderId="0" xfId="54" applyNumberFormat="1" applyFont="1" applyFill="1" applyAlignment="1">
      <alignment horizontal="right" vertical="center"/>
    </xf>
    <xf numFmtId="177" fontId="16" fillId="0" borderId="1" xfId="54" applyNumberFormat="1" applyFont="1" applyBorder="1" applyAlignment="1">
      <alignment horizontal="right" vertical="center"/>
    </xf>
    <xf numFmtId="178" fontId="16" fillId="0" borderId="1" xfId="54" applyNumberFormat="1" applyFont="1" applyBorder="1" applyAlignment="1">
      <alignment horizontal="right" vertical="center"/>
    </xf>
    <xf numFmtId="176" fontId="16" fillId="0" borderId="1" xfId="54" applyNumberFormat="1" applyFont="1" applyBorder="1" applyAlignment="1">
      <alignment horizontal="right" vertical="center"/>
    </xf>
    <xf numFmtId="0" fontId="2" fillId="0" borderId="4" xfId="53" applyFont="1" applyFill="1" applyBorder="1" applyAlignment="1">
      <alignment horizontal="center" vertical="center" wrapText="1"/>
    </xf>
    <xf numFmtId="0" fontId="2" fillId="0" borderId="2" xfId="53" applyNumberFormat="1" applyFont="1" applyFill="1" applyBorder="1" applyAlignment="1">
      <alignment horizontal="center" vertical="center" wrapText="1"/>
    </xf>
    <xf numFmtId="176" fontId="7" fillId="0" borderId="2" xfId="55" applyNumberFormat="1" applyFont="1" applyFill="1" applyBorder="1" applyAlignment="1" applyProtection="1">
      <alignment horizontal="right" vertical="center" wrapText="1"/>
      <protection locked="0"/>
    </xf>
    <xf numFmtId="176" fontId="1" fillId="0" borderId="2" xfId="53" applyNumberFormat="1" applyFont="1" applyFill="1" applyBorder="1" applyAlignment="1">
      <alignment horizontal="right" vertical="center"/>
    </xf>
    <xf numFmtId="177" fontId="11" fillId="0" borderId="2" xfId="0" applyNumberFormat="1" applyFont="1" applyFill="1" applyBorder="1" applyAlignment="1">
      <alignment horizontal="right" vertical="center"/>
    </xf>
    <xf numFmtId="177" fontId="1" fillId="0" borderId="0" xfId="53" applyNumberFormat="1" applyFont="1" applyFill="1" applyAlignment="1">
      <alignment horizontal="right" vertical="center"/>
    </xf>
    <xf numFmtId="178" fontId="1" fillId="0" borderId="0" xfId="53" applyNumberFormat="1" applyFont="1" applyFill="1" applyAlignment="1">
      <alignment horizontal="right" vertical="center"/>
    </xf>
    <xf numFmtId="179" fontId="1" fillId="2" borderId="0" xfId="53" applyNumberFormat="1" applyFont="1" applyFill="1">
      <alignment vertical="center"/>
    </xf>
    <xf numFmtId="0" fontId="1" fillId="0" borderId="0" xfId="53" applyFont="1" applyFill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 3" xfId="50"/>
    <cellStyle name="常规 3 3" xfId="51"/>
    <cellStyle name="常规 2 3" xfId="52"/>
    <cellStyle name="常规 2 3 2" xfId="53"/>
    <cellStyle name="常规 2" xfId="54"/>
    <cellStyle name="常规_2007人代会数据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9044;&#31639;&#31185;&#24037;&#20316;\&#20154;&#22823;&#12289;&#25919;&#21327;&#20250;&#36164;&#26009;\2024&#24180;&#24180;&#21021;&#39044;&#31639;\&#39044;&#31639;&#31185;\2022&#24180;\&#36130;&#25919;&#25253;&#21578;\&#20004;&#20250;\&#20154;&#22823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</sheetPr>
  <dimension ref="A1:T41"/>
  <sheetViews>
    <sheetView tabSelected="1" zoomScale="115" zoomScaleNormal="115" workbookViewId="0">
      <pane xSplit="1" ySplit="4" topLeftCell="C19" activePane="bottomRight" state="frozen"/>
      <selection/>
      <selection pane="topRight"/>
      <selection pane="bottomLeft"/>
      <selection pane="bottomRight" activeCell="M31" sqref="M31"/>
    </sheetView>
  </sheetViews>
  <sheetFormatPr defaultColWidth="9" defaultRowHeight="15.75"/>
  <cols>
    <col min="1" max="1" width="33.3666666666667" style="1" customWidth="1"/>
    <col min="2" max="3" width="10.975" style="2" customWidth="1"/>
    <col min="4" max="4" width="10.8666666666667" style="2" customWidth="1"/>
    <col min="5" max="5" width="11.8416666666667" style="2" customWidth="1"/>
    <col min="6" max="6" width="13.625" style="3" hidden="1" customWidth="1"/>
    <col min="7" max="7" width="32.825" style="1" customWidth="1"/>
    <col min="8" max="9" width="12.2833333333333" style="4" customWidth="1"/>
    <col min="10" max="10" width="10.1" style="4" customWidth="1"/>
    <col min="11" max="11" width="12.2833333333333" style="5" customWidth="1"/>
    <col min="12" max="12" width="13.625" style="6" hidden="1" customWidth="1"/>
    <col min="13" max="13" width="12.75" style="1" customWidth="1"/>
    <col min="14" max="14" width="20.425" style="1" hidden="1" customWidth="1"/>
    <col min="15" max="15" width="9" style="1" hidden="1" customWidth="1"/>
    <col min="16" max="16" width="6.5" style="7" hidden="1" customWidth="1"/>
    <col min="17" max="17" width="12.625" style="1" hidden="1" customWidth="1"/>
    <col min="18" max="18" width="28.4666666666667" style="1" hidden="1" customWidth="1"/>
    <col min="19" max="19" width="9" style="1" hidden="1" customWidth="1"/>
    <col min="20" max="20" width="7.75" style="7" hidden="1" customWidth="1"/>
    <col min="21" max="16384" width="9" style="1"/>
  </cols>
  <sheetData>
    <row r="1" spans="1:12">
      <c r="A1" s="8" t="s">
        <v>0</v>
      </c>
      <c r="B1" s="9"/>
      <c r="C1" s="9"/>
      <c r="D1" s="9"/>
      <c r="E1" s="9"/>
      <c r="F1" s="10"/>
      <c r="G1" s="9"/>
      <c r="H1" s="11"/>
      <c r="I1" s="11"/>
      <c r="J1" s="11"/>
      <c r="K1" s="47"/>
      <c r="L1" s="48"/>
    </row>
    <row r="2" ht="19" customHeight="1" spans="1:12">
      <c r="A2" s="12" t="s">
        <v>1</v>
      </c>
      <c r="B2" s="13"/>
      <c r="C2" s="13"/>
      <c r="D2" s="13"/>
      <c r="E2" s="13"/>
      <c r="F2" s="14"/>
      <c r="G2" s="13"/>
      <c r="H2" s="15"/>
      <c r="I2" s="15"/>
      <c r="J2" s="15"/>
      <c r="K2" s="49"/>
      <c r="L2" s="50"/>
    </row>
    <row r="3" spans="1:12">
      <c r="A3" s="16"/>
      <c r="B3" s="17"/>
      <c r="C3" s="17"/>
      <c r="D3" s="17"/>
      <c r="E3" s="17"/>
      <c r="F3" s="18"/>
      <c r="G3" s="16"/>
      <c r="H3" s="19" t="s">
        <v>2</v>
      </c>
      <c r="I3" s="51"/>
      <c r="J3" s="51"/>
      <c r="K3" s="52"/>
      <c r="L3" s="53"/>
    </row>
    <row r="4" ht="19" customHeight="1" spans="1:18">
      <c r="A4" s="20" t="s">
        <v>3</v>
      </c>
      <c r="B4" s="21" t="s">
        <v>4</v>
      </c>
      <c r="C4" s="21" t="s">
        <v>5</v>
      </c>
      <c r="D4" s="21" t="s">
        <v>6</v>
      </c>
      <c r="E4" s="21" t="s">
        <v>7</v>
      </c>
      <c r="F4" s="22" t="s">
        <v>8</v>
      </c>
      <c r="G4" s="20" t="s">
        <v>9</v>
      </c>
      <c r="H4" s="23" t="s">
        <v>4</v>
      </c>
      <c r="I4" s="54" t="s">
        <v>5</v>
      </c>
      <c r="J4" s="54" t="s">
        <v>6</v>
      </c>
      <c r="K4" s="55" t="s">
        <v>7</v>
      </c>
      <c r="L4" s="56" t="s">
        <v>8</v>
      </c>
      <c r="M4" s="16"/>
      <c r="N4" s="16" t="s">
        <v>10</v>
      </c>
      <c r="R4" s="16" t="s">
        <v>10</v>
      </c>
    </row>
    <row r="5" spans="1:12">
      <c r="A5" s="24" t="s">
        <v>11</v>
      </c>
      <c r="B5" s="25">
        <f>B6+B28</f>
        <v>1037814</v>
      </c>
      <c r="C5" s="25">
        <f>C6+C28</f>
        <v>1056014</v>
      </c>
      <c r="D5" s="25">
        <f>D6+D28</f>
        <v>52850</v>
      </c>
      <c r="E5" s="25">
        <f>E6+E28</f>
        <v>1108864</v>
      </c>
      <c r="F5" s="26"/>
      <c r="G5" s="24" t="s">
        <v>12</v>
      </c>
      <c r="H5" s="27">
        <f>H6+H31</f>
        <v>1037814</v>
      </c>
      <c r="I5" s="27">
        <f>I6+I31</f>
        <v>1056014</v>
      </c>
      <c r="J5" s="27">
        <f>J6+J31</f>
        <v>52850</v>
      </c>
      <c r="K5" s="27">
        <f>K6+K31</f>
        <v>1108864</v>
      </c>
      <c r="L5" s="56"/>
    </row>
    <row r="6" spans="1:20">
      <c r="A6" s="28" t="s">
        <v>13</v>
      </c>
      <c r="B6" s="25">
        <f>B7+B20</f>
        <v>483000</v>
      </c>
      <c r="C6" s="25">
        <f>C7+C20</f>
        <v>483000</v>
      </c>
      <c r="D6" s="25">
        <f>D7+D20</f>
        <v>0</v>
      </c>
      <c r="E6" s="25">
        <f>E7+E20</f>
        <v>483000</v>
      </c>
      <c r="F6" s="29"/>
      <c r="G6" s="28" t="s">
        <v>14</v>
      </c>
      <c r="H6" s="27">
        <f>SUM(H7:H29)</f>
        <v>964807</v>
      </c>
      <c r="I6" s="27">
        <f>SUM(I7:I29)</f>
        <v>983007</v>
      </c>
      <c r="J6" s="27">
        <f>SUM(J7:J29)</f>
        <v>-44664</v>
      </c>
      <c r="K6" s="27">
        <f>SUM(K7:K29)</f>
        <v>938343</v>
      </c>
      <c r="L6" s="57"/>
      <c r="N6" s="1" t="s">
        <v>15</v>
      </c>
      <c r="O6" s="1">
        <v>389280</v>
      </c>
      <c r="P6" s="7">
        <f t="shared" ref="P6:P25" si="0">(B6-O6)/O6*100</f>
        <v>24.075215782984</v>
      </c>
      <c r="R6" s="7" t="s">
        <v>16</v>
      </c>
      <c r="S6" s="1">
        <f>SUM(S7:S30)</f>
        <v>750036</v>
      </c>
      <c r="T6" s="7">
        <f t="shared" ref="T6:T26" si="1">(H6-S6)/S6*100</f>
        <v>28.6347588649078</v>
      </c>
    </row>
    <row r="7" spans="1:20">
      <c r="A7" s="30" t="s">
        <v>17</v>
      </c>
      <c r="B7" s="31">
        <f>SUM(B8:B19)</f>
        <v>181200</v>
      </c>
      <c r="C7" s="31">
        <f>SUM(C8:C19)</f>
        <v>181200</v>
      </c>
      <c r="D7" s="32">
        <f>E7-C7</f>
        <v>-31200</v>
      </c>
      <c r="E7" s="31">
        <v>150000</v>
      </c>
      <c r="F7" s="29"/>
      <c r="G7" s="30" t="s">
        <v>18</v>
      </c>
      <c r="H7" s="33">
        <v>126824</v>
      </c>
      <c r="I7" s="58">
        <v>126824</v>
      </c>
      <c r="J7" s="58">
        <f>K7-I7</f>
        <v>-54000</v>
      </c>
      <c r="K7" s="27">
        <v>72824</v>
      </c>
      <c r="L7" s="57"/>
      <c r="N7" s="1" t="s">
        <v>19</v>
      </c>
      <c r="O7" s="1">
        <v>123701</v>
      </c>
      <c r="P7" s="7">
        <f t="shared" si="0"/>
        <v>46.4822434741837</v>
      </c>
      <c r="R7" s="7" t="s">
        <v>20</v>
      </c>
      <c r="S7" s="1">
        <v>73069</v>
      </c>
      <c r="T7" s="7">
        <f t="shared" si="1"/>
        <v>73.5674499445729</v>
      </c>
    </row>
    <row r="8" spans="1:20">
      <c r="A8" s="34" t="s">
        <v>21</v>
      </c>
      <c r="B8" s="31">
        <v>52000</v>
      </c>
      <c r="C8" s="31">
        <v>52000</v>
      </c>
      <c r="D8" s="32">
        <f>E8-C8</f>
        <v>-10000</v>
      </c>
      <c r="E8" s="31">
        <v>42000</v>
      </c>
      <c r="F8" s="29"/>
      <c r="G8" s="30" t="s">
        <v>22</v>
      </c>
      <c r="H8" s="33">
        <v>662</v>
      </c>
      <c r="I8" s="58">
        <v>662</v>
      </c>
      <c r="J8" s="58">
        <f t="shared" ref="J8:J29" si="2">K8-I8</f>
        <v>3307</v>
      </c>
      <c r="K8" s="27">
        <v>3969</v>
      </c>
      <c r="L8" s="57"/>
      <c r="N8" s="1" t="s">
        <v>23</v>
      </c>
      <c r="O8" s="1">
        <v>19646</v>
      </c>
      <c r="P8" s="7">
        <f t="shared" si="0"/>
        <v>164.68492313957</v>
      </c>
      <c r="R8" s="7" t="s">
        <v>24</v>
      </c>
      <c r="S8" s="1">
        <v>3752</v>
      </c>
      <c r="T8" s="7">
        <f t="shared" si="1"/>
        <v>-82.3560767590618</v>
      </c>
    </row>
    <row r="9" spans="1:20">
      <c r="A9" s="34" t="s">
        <v>25</v>
      </c>
      <c r="B9" s="31">
        <v>38500</v>
      </c>
      <c r="C9" s="31">
        <v>38500</v>
      </c>
      <c r="D9" s="32">
        <f>E9-C9</f>
        <v>-16000</v>
      </c>
      <c r="E9" s="31">
        <v>22500</v>
      </c>
      <c r="F9" s="29"/>
      <c r="G9" s="30" t="s">
        <v>26</v>
      </c>
      <c r="H9" s="33">
        <v>39968</v>
      </c>
      <c r="I9" s="58">
        <v>39968</v>
      </c>
      <c r="J9" s="58">
        <f t="shared" si="2"/>
        <v>4980</v>
      </c>
      <c r="K9" s="27">
        <v>44948</v>
      </c>
      <c r="L9" s="57"/>
      <c r="N9" s="1" t="s">
        <v>27</v>
      </c>
      <c r="O9" s="1">
        <v>16917</v>
      </c>
      <c r="P9" s="7">
        <f t="shared" si="0"/>
        <v>127.581722527635</v>
      </c>
      <c r="R9" s="7" t="s">
        <v>28</v>
      </c>
      <c r="S9" s="1">
        <v>41748</v>
      </c>
      <c r="T9" s="7">
        <f t="shared" si="1"/>
        <v>-4.26367730190668</v>
      </c>
    </row>
    <row r="10" spans="1:20">
      <c r="A10" s="34" t="s">
        <v>29</v>
      </c>
      <c r="B10" s="31">
        <v>4100</v>
      </c>
      <c r="C10" s="31">
        <v>4100</v>
      </c>
      <c r="D10" s="32"/>
      <c r="E10" s="31">
        <v>4100</v>
      </c>
      <c r="F10" s="29"/>
      <c r="G10" s="30" t="s">
        <v>30</v>
      </c>
      <c r="H10" s="33">
        <v>152390</v>
      </c>
      <c r="I10" s="58">
        <v>155390</v>
      </c>
      <c r="J10" s="58">
        <f t="shared" si="2"/>
        <v>-12540</v>
      </c>
      <c r="K10" s="27">
        <v>142850</v>
      </c>
      <c r="L10" s="57"/>
      <c r="N10" s="1" t="s">
        <v>31</v>
      </c>
      <c r="O10" s="1">
        <v>3492</v>
      </c>
      <c r="P10" s="7">
        <f t="shared" si="0"/>
        <v>17.4112256586483</v>
      </c>
      <c r="R10" s="7" t="s">
        <v>32</v>
      </c>
      <c r="S10" s="1">
        <v>140892</v>
      </c>
      <c r="T10" s="7">
        <f t="shared" si="1"/>
        <v>8.16086080118105</v>
      </c>
    </row>
    <row r="11" spans="1:20">
      <c r="A11" s="34" t="s">
        <v>33</v>
      </c>
      <c r="B11" s="31">
        <v>1400</v>
      </c>
      <c r="C11" s="31">
        <v>1400</v>
      </c>
      <c r="D11" s="32"/>
      <c r="E11" s="31">
        <v>1400</v>
      </c>
      <c r="F11" s="29"/>
      <c r="G11" s="30" t="s">
        <v>34</v>
      </c>
      <c r="H11" s="33">
        <v>24027</v>
      </c>
      <c r="I11" s="58">
        <v>24027</v>
      </c>
      <c r="J11" s="58">
        <f t="shared" si="2"/>
        <v>-7027</v>
      </c>
      <c r="K11" s="27">
        <v>17000</v>
      </c>
      <c r="L11" s="57"/>
      <c r="N11" s="1" t="s">
        <v>35</v>
      </c>
      <c r="O11" s="1">
        <v>551</v>
      </c>
      <c r="P11" s="7">
        <f t="shared" si="0"/>
        <v>154.083484573503</v>
      </c>
      <c r="R11" s="7" t="s">
        <v>36</v>
      </c>
      <c r="S11" s="1">
        <v>13666</v>
      </c>
      <c r="T11" s="7">
        <f t="shared" si="1"/>
        <v>75.8158934582175</v>
      </c>
    </row>
    <row r="12" spans="1:20">
      <c r="A12" s="34" t="s">
        <v>37</v>
      </c>
      <c r="B12" s="31">
        <v>10600</v>
      </c>
      <c r="C12" s="31">
        <v>10600</v>
      </c>
      <c r="D12" s="32"/>
      <c r="E12" s="31">
        <v>10600</v>
      </c>
      <c r="F12" s="29"/>
      <c r="G12" s="30" t="s">
        <v>38</v>
      </c>
      <c r="H12" s="33">
        <v>12659</v>
      </c>
      <c r="I12" s="58">
        <v>12659</v>
      </c>
      <c r="J12" s="58">
        <f t="shared" si="2"/>
        <v>610</v>
      </c>
      <c r="K12" s="27">
        <v>13269</v>
      </c>
      <c r="L12" s="57"/>
      <c r="N12" s="1" t="s">
        <v>39</v>
      </c>
      <c r="O12" s="1">
        <v>7697</v>
      </c>
      <c r="P12" s="7">
        <f t="shared" si="0"/>
        <v>37.7159932441211</v>
      </c>
      <c r="R12" s="7" t="s">
        <v>40</v>
      </c>
      <c r="S12" s="1">
        <v>12143</v>
      </c>
      <c r="T12" s="7">
        <f t="shared" si="1"/>
        <v>4.24936177221444</v>
      </c>
    </row>
    <row r="13" spans="1:20">
      <c r="A13" s="34" t="s">
        <v>41</v>
      </c>
      <c r="B13" s="31">
        <v>15250</v>
      </c>
      <c r="C13" s="31">
        <v>15250</v>
      </c>
      <c r="D13" s="32"/>
      <c r="E13" s="31">
        <v>15250</v>
      </c>
      <c r="F13" s="29"/>
      <c r="G13" s="30" t="s">
        <v>42</v>
      </c>
      <c r="H13" s="33">
        <v>141076</v>
      </c>
      <c r="I13" s="58">
        <v>141076</v>
      </c>
      <c r="J13" s="58">
        <f t="shared" si="2"/>
        <v>-23097</v>
      </c>
      <c r="K13" s="27">
        <v>117979</v>
      </c>
      <c r="L13" s="57"/>
      <c r="N13" s="1" t="s">
        <v>43</v>
      </c>
      <c r="O13" s="1">
        <v>10906</v>
      </c>
      <c r="P13" s="7">
        <f t="shared" si="0"/>
        <v>39.8312855309004</v>
      </c>
      <c r="R13" s="7" t="s">
        <v>44</v>
      </c>
      <c r="S13" s="1">
        <v>106602</v>
      </c>
      <c r="T13" s="7">
        <f t="shared" si="1"/>
        <v>32.3389805069323</v>
      </c>
    </row>
    <row r="14" spans="1:20">
      <c r="A14" s="34" t="s">
        <v>45</v>
      </c>
      <c r="B14" s="31">
        <v>3950</v>
      </c>
      <c r="C14" s="31">
        <v>3950</v>
      </c>
      <c r="D14" s="32"/>
      <c r="E14" s="31">
        <v>3950</v>
      </c>
      <c r="F14" s="29"/>
      <c r="G14" s="30" t="s">
        <v>46</v>
      </c>
      <c r="H14" s="27">
        <v>84672</v>
      </c>
      <c r="I14" s="58">
        <v>84672</v>
      </c>
      <c r="J14" s="58">
        <f t="shared" si="2"/>
        <v>1244</v>
      </c>
      <c r="K14" s="27">
        <v>85916</v>
      </c>
      <c r="L14" s="57"/>
      <c r="N14" s="1" t="s">
        <v>47</v>
      </c>
      <c r="O14" s="1">
        <v>3180</v>
      </c>
      <c r="P14" s="7">
        <f t="shared" si="0"/>
        <v>24.2138364779874</v>
      </c>
      <c r="R14" s="7" t="s">
        <v>48</v>
      </c>
      <c r="S14" s="1">
        <v>83407</v>
      </c>
      <c r="T14" s="7">
        <f t="shared" si="1"/>
        <v>1.51665927320249</v>
      </c>
    </row>
    <row r="15" spans="1:20">
      <c r="A15" s="34" t="s">
        <v>49</v>
      </c>
      <c r="B15" s="31">
        <v>18800</v>
      </c>
      <c r="C15" s="31">
        <v>18800</v>
      </c>
      <c r="D15" s="32"/>
      <c r="E15" s="31">
        <v>18800</v>
      </c>
      <c r="F15" s="29"/>
      <c r="G15" s="30" t="s">
        <v>50</v>
      </c>
      <c r="H15" s="27">
        <v>63101</v>
      </c>
      <c r="I15" s="58">
        <v>63101</v>
      </c>
      <c r="J15" s="58">
        <f t="shared" si="2"/>
        <v>-42499</v>
      </c>
      <c r="K15" s="27">
        <v>20602</v>
      </c>
      <c r="L15" s="57"/>
      <c r="N15" s="1" t="s">
        <v>51</v>
      </c>
      <c r="O15" s="1">
        <v>15450</v>
      </c>
      <c r="P15" s="7">
        <f t="shared" si="0"/>
        <v>21.6828478964401</v>
      </c>
      <c r="R15" s="7" t="s">
        <v>52</v>
      </c>
      <c r="S15" s="1">
        <v>19810</v>
      </c>
      <c r="T15" s="7">
        <f t="shared" si="1"/>
        <v>218.531044926805</v>
      </c>
    </row>
    <row r="16" spans="1:20">
      <c r="A16" s="34" t="s">
        <v>53</v>
      </c>
      <c r="B16" s="31">
        <v>9000</v>
      </c>
      <c r="C16" s="31">
        <v>9000</v>
      </c>
      <c r="D16" s="32"/>
      <c r="E16" s="31">
        <v>9000</v>
      </c>
      <c r="F16" s="29"/>
      <c r="G16" s="30" t="s">
        <v>54</v>
      </c>
      <c r="H16" s="27">
        <v>50164</v>
      </c>
      <c r="I16" s="58">
        <v>50164</v>
      </c>
      <c r="J16" s="58">
        <f t="shared" si="2"/>
        <v>193568</v>
      </c>
      <c r="K16" s="27">
        <v>243732</v>
      </c>
      <c r="L16" s="57"/>
      <c r="N16" s="1" t="s">
        <v>55</v>
      </c>
      <c r="O16" s="1">
        <v>18322</v>
      </c>
      <c r="P16" s="7">
        <f t="shared" si="0"/>
        <v>-50.8787250300186</v>
      </c>
      <c r="R16" s="7" t="s">
        <v>56</v>
      </c>
      <c r="S16" s="1">
        <v>107906</v>
      </c>
      <c r="T16" s="7">
        <f t="shared" si="1"/>
        <v>-53.5113895427502</v>
      </c>
    </row>
    <row r="17" spans="1:20">
      <c r="A17" s="34" t="s">
        <v>57</v>
      </c>
      <c r="B17" s="31">
        <v>8300</v>
      </c>
      <c r="C17" s="31">
        <v>8300</v>
      </c>
      <c r="D17" s="32">
        <f>E17-C17</f>
        <v>-5200</v>
      </c>
      <c r="E17" s="31">
        <v>3100</v>
      </c>
      <c r="F17" s="29"/>
      <c r="G17" s="30" t="s">
        <v>58</v>
      </c>
      <c r="H17" s="27">
        <v>120135</v>
      </c>
      <c r="I17" s="58">
        <v>127135</v>
      </c>
      <c r="J17" s="58">
        <f t="shared" si="2"/>
        <v>-65141</v>
      </c>
      <c r="K17" s="27">
        <v>61994</v>
      </c>
      <c r="L17" s="57"/>
      <c r="N17" s="1" t="s">
        <v>59</v>
      </c>
      <c r="O17" s="1">
        <v>7365</v>
      </c>
      <c r="P17" s="7">
        <f t="shared" si="0"/>
        <v>12.6951799049559</v>
      </c>
      <c r="R17" s="7" t="s">
        <v>60</v>
      </c>
      <c r="S17" s="1">
        <v>60854</v>
      </c>
      <c r="T17" s="7">
        <f t="shared" si="1"/>
        <v>97.4151247247511</v>
      </c>
    </row>
    <row r="18" spans="1:20">
      <c r="A18" s="34" t="s">
        <v>61</v>
      </c>
      <c r="B18" s="31">
        <v>19000</v>
      </c>
      <c r="C18" s="31">
        <v>19000</v>
      </c>
      <c r="D18" s="32"/>
      <c r="E18" s="31">
        <v>19000</v>
      </c>
      <c r="F18" s="29"/>
      <c r="G18" s="30" t="s">
        <v>62</v>
      </c>
      <c r="H18" s="27">
        <v>23401</v>
      </c>
      <c r="I18" s="58">
        <v>26401</v>
      </c>
      <c r="J18" s="58">
        <f t="shared" si="2"/>
        <v>4495</v>
      </c>
      <c r="K18" s="27">
        <v>30896</v>
      </c>
      <c r="L18" s="57"/>
      <c r="N18" s="1" t="s">
        <v>63</v>
      </c>
      <c r="O18" s="1">
        <v>19904</v>
      </c>
      <c r="P18" s="7">
        <f t="shared" si="0"/>
        <v>-4.54180064308682</v>
      </c>
      <c r="R18" s="7" t="s">
        <v>64</v>
      </c>
      <c r="S18" s="1">
        <v>34124</v>
      </c>
      <c r="T18" s="7">
        <f t="shared" si="1"/>
        <v>-31.4236314617278</v>
      </c>
    </row>
    <row r="19" spans="1:20">
      <c r="A19" s="34" t="s">
        <v>65</v>
      </c>
      <c r="B19" s="31">
        <v>300</v>
      </c>
      <c r="C19" s="31">
        <v>300</v>
      </c>
      <c r="D19" s="32"/>
      <c r="E19" s="31">
        <v>300</v>
      </c>
      <c r="F19" s="29"/>
      <c r="G19" s="30" t="s">
        <v>66</v>
      </c>
      <c r="H19" s="27">
        <v>12594</v>
      </c>
      <c r="I19" s="58">
        <v>12594</v>
      </c>
      <c r="J19" s="58">
        <f t="shared" si="2"/>
        <v>2706</v>
      </c>
      <c r="K19" s="27">
        <v>15300</v>
      </c>
      <c r="L19" s="57"/>
      <c r="N19" s="1" t="s">
        <v>67</v>
      </c>
      <c r="O19" s="1">
        <v>257</v>
      </c>
      <c r="P19" s="7">
        <f t="shared" si="0"/>
        <v>16.7315175097276</v>
      </c>
      <c r="R19" s="61" t="s">
        <v>68</v>
      </c>
      <c r="S19" s="1">
        <v>7257</v>
      </c>
      <c r="T19" s="7">
        <f t="shared" si="1"/>
        <v>73.5427862753204</v>
      </c>
    </row>
    <row r="20" spans="1:20">
      <c r="A20" s="35" t="s">
        <v>69</v>
      </c>
      <c r="B20" s="31">
        <f>SUM(B21:B26)</f>
        <v>301800</v>
      </c>
      <c r="C20" s="31">
        <f>SUM(C21:C26)</f>
        <v>301800</v>
      </c>
      <c r="D20" s="32">
        <f>E20-C20</f>
        <v>31200</v>
      </c>
      <c r="E20" s="31">
        <f>SUM(E21:E26)</f>
        <v>333000</v>
      </c>
      <c r="F20" s="29"/>
      <c r="G20" s="30" t="s">
        <v>70</v>
      </c>
      <c r="H20" s="27">
        <v>1708</v>
      </c>
      <c r="I20" s="58">
        <v>1708</v>
      </c>
      <c r="J20" s="58">
        <f t="shared" si="2"/>
        <v>1792</v>
      </c>
      <c r="K20" s="27">
        <v>3500</v>
      </c>
      <c r="L20" s="57"/>
      <c r="N20" s="1" t="s">
        <v>71</v>
      </c>
      <c r="O20" s="1">
        <v>265579</v>
      </c>
      <c r="P20" s="7">
        <f t="shared" si="0"/>
        <v>13.6385030442919</v>
      </c>
      <c r="R20" s="61" t="s">
        <v>72</v>
      </c>
      <c r="S20" s="1">
        <v>1842</v>
      </c>
      <c r="T20" s="7">
        <f t="shared" si="1"/>
        <v>-7.27470141150923</v>
      </c>
    </row>
    <row r="21" spans="1:20">
      <c r="A21" s="34" t="s">
        <v>73</v>
      </c>
      <c r="B21" s="31">
        <v>9000</v>
      </c>
      <c r="C21" s="31">
        <v>9000</v>
      </c>
      <c r="D21" s="32"/>
      <c r="E21" s="31">
        <v>9000</v>
      </c>
      <c r="F21" s="29"/>
      <c r="G21" s="30" t="s">
        <v>74</v>
      </c>
      <c r="H21" s="27">
        <v>358</v>
      </c>
      <c r="I21" s="58">
        <v>358</v>
      </c>
      <c r="J21" s="58">
        <f t="shared" si="2"/>
        <v>1142</v>
      </c>
      <c r="K21" s="27">
        <v>1500</v>
      </c>
      <c r="L21" s="57"/>
      <c r="N21" s="1" t="s">
        <v>75</v>
      </c>
      <c r="O21" s="1">
        <v>81641</v>
      </c>
      <c r="P21" s="7">
        <f t="shared" si="0"/>
        <v>-88.9761271909947</v>
      </c>
      <c r="R21" s="61" t="s">
        <v>76</v>
      </c>
      <c r="S21" s="1">
        <v>1376</v>
      </c>
      <c r="T21" s="7">
        <f t="shared" si="1"/>
        <v>-73.9825581395349</v>
      </c>
    </row>
    <row r="22" spans="1:20">
      <c r="A22" s="34" t="s">
        <v>77</v>
      </c>
      <c r="B22" s="31">
        <v>12920</v>
      </c>
      <c r="C22" s="31">
        <v>12920</v>
      </c>
      <c r="D22" s="32"/>
      <c r="E22" s="31">
        <v>12920</v>
      </c>
      <c r="F22" s="29"/>
      <c r="G22" s="30" t="s">
        <v>78</v>
      </c>
      <c r="H22" s="27"/>
      <c r="I22" s="58"/>
      <c r="J22" s="58"/>
      <c r="K22" s="27">
        <v>0</v>
      </c>
      <c r="L22" s="57"/>
      <c r="N22" s="1" t="s">
        <v>79</v>
      </c>
      <c r="O22" s="1">
        <v>53196</v>
      </c>
      <c r="P22" s="7">
        <f t="shared" si="0"/>
        <v>-75.7124595834273</v>
      </c>
      <c r="R22" s="7" t="s">
        <v>80</v>
      </c>
      <c r="S22" s="1">
        <v>500</v>
      </c>
      <c r="T22" s="7">
        <f t="shared" si="1"/>
        <v>-100</v>
      </c>
    </row>
    <row r="23" spans="1:20">
      <c r="A23" s="34" t="s">
        <v>81</v>
      </c>
      <c r="B23" s="31">
        <v>9580</v>
      </c>
      <c r="C23" s="31">
        <v>9580</v>
      </c>
      <c r="D23" s="32"/>
      <c r="E23" s="31">
        <v>9580</v>
      </c>
      <c r="F23" s="29"/>
      <c r="G23" s="30" t="s">
        <v>82</v>
      </c>
      <c r="H23" s="27">
        <v>24508</v>
      </c>
      <c r="I23" s="58">
        <v>24508</v>
      </c>
      <c r="J23" s="58">
        <f t="shared" si="2"/>
        <v>-12508</v>
      </c>
      <c r="K23" s="27">
        <v>12000</v>
      </c>
      <c r="L23" s="57"/>
      <c r="N23" s="1" t="s">
        <v>83</v>
      </c>
      <c r="O23" s="1">
        <v>4428</v>
      </c>
      <c r="P23" s="7">
        <f t="shared" si="0"/>
        <v>116.350496838302</v>
      </c>
      <c r="R23" s="7" t="s">
        <v>84</v>
      </c>
      <c r="S23" s="1">
        <v>3479</v>
      </c>
      <c r="T23" s="7">
        <f t="shared" si="1"/>
        <v>604.45530324806</v>
      </c>
    </row>
    <row r="24" spans="1:20">
      <c r="A24" s="36" t="s">
        <v>85</v>
      </c>
      <c r="B24" s="31">
        <v>267000</v>
      </c>
      <c r="C24" s="31">
        <v>267000</v>
      </c>
      <c r="D24" s="32">
        <f>E24-C24</f>
        <v>31200</v>
      </c>
      <c r="E24" s="31">
        <v>298200</v>
      </c>
      <c r="F24" s="29"/>
      <c r="G24" s="30" t="s">
        <v>86</v>
      </c>
      <c r="H24" s="27">
        <v>29434</v>
      </c>
      <c r="I24" s="58">
        <v>34634</v>
      </c>
      <c r="J24" s="58">
        <f t="shared" si="2"/>
        <v>-13432</v>
      </c>
      <c r="K24" s="27">
        <v>21202</v>
      </c>
      <c r="L24" s="57"/>
      <c r="N24" s="1" t="s">
        <v>87</v>
      </c>
      <c r="O24" s="1">
        <v>122938</v>
      </c>
      <c r="P24" s="7">
        <f t="shared" si="0"/>
        <v>117.182644910443</v>
      </c>
      <c r="R24" s="7" t="s">
        <v>88</v>
      </c>
      <c r="S24" s="1">
        <v>11564</v>
      </c>
      <c r="T24" s="7">
        <f t="shared" si="1"/>
        <v>154.531304047043</v>
      </c>
    </row>
    <row r="25" spans="1:20">
      <c r="A25" s="34" t="s">
        <v>89</v>
      </c>
      <c r="B25" s="31">
        <v>1300</v>
      </c>
      <c r="C25" s="31">
        <v>1300</v>
      </c>
      <c r="D25" s="32"/>
      <c r="E25" s="25">
        <v>1300</v>
      </c>
      <c r="F25" s="29"/>
      <c r="G25" s="30" t="s">
        <v>90</v>
      </c>
      <c r="H25" s="27">
        <v>985</v>
      </c>
      <c r="I25" s="58">
        <v>985</v>
      </c>
      <c r="J25" s="58">
        <f t="shared" si="2"/>
        <v>-585</v>
      </c>
      <c r="K25" s="27">
        <v>400</v>
      </c>
      <c r="L25" s="57"/>
      <c r="N25" s="1" t="s">
        <v>91</v>
      </c>
      <c r="O25" s="1">
        <v>2514</v>
      </c>
      <c r="P25" s="7">
        <f t="shared" si="0"/>
        <v>-48.2895783611774</v>
      </c>
      <c r="R25" s="61" t="s">
        <v>92</v>
      </c>
      <c r="S25" s="1">
        <v>597</v>
      </c>
      <c r="T25" s="7">
        <f t="shared" si="1"/>
        <v>64.9916247906198</v>
      </c>
    </row>
    <row r="26" spans="1:20">
      <c r="A26" s="34" t="s">
        <v>93</v>
      </c>
      <c r="B26" s="25">
        <v>2000</v>
      </c>
      <c r="C26" s="25">
        <v>2000</v>
      </c>
      <c r="D26" s="32"/>
      <c r="E26" s="25">
        <v>2000</v>
      </c>
      <c r="F26" s="29"/>
      <c r="G26" s="30" t="s">
        <v>94</v>
      </c>
      <c r="H26" s="27">
        <v>21141</v>
      </c>
      <c r="I26" s="58">
        <v>21141</v>
      </c>
      <c r="J26" s="58">
        <f t="shared" si="2"/>
        <v>-12679</v>
      </c>
      <c r="K26" s="27">
        <v>8462</v>
      </c>
      <c r="L26" s="57"/>
      <c r="R26" s="62" t="s">
        <v>95</v>
      </c>
      <c r="S26" s="1">
        <v>7135</v>
      </c>
      <c r="T26" s="7">
        <f t="shared" si="1"/>
        <v>196.299929922915</v>
      </c>
    </row>
    <row r="27" spans="1:18">
      <c r="A27" s="37"/>
      <c r="B27" s="25"/>
      <c r="C27" s="25"/>
      <c r="D27" s="32"/>
      <c r="E27" s="25"/>
      <c r="F27" s="29"/>
      <c r="G27" s="30" t="s">
        <v>96</v>
      </c>
      <c r="H27" s="27">
        <v>15000</v>
      </c>
      <c r="I27" s="58">
        <v>15000</v>
      </c>
      <c r="J27" s="58">
        <f t="shared" si="2"/>
        <v>-15000</v>
      </c>
      <c r="K27" s="27">
        <v>0</v>
      </c>
      <c r="L27" s="57"/>
      <c r="R27" s="1" t="s">
        <v>97</v>
      </c>
    </row>
    <row r="28" spans="1:18">
      <c r="A28" s="28" t="s">
        <v>98</v>
      </c>
      <c r="B28" s="25">
        <f>SUM(B29:B33)</f>
        <v>554814</v>
      </c>
      <c r="C28" s="25">
        <f>SUM(C29:C34)</f>
        <v>573014</v>
      </c>
      <c r="D28" s="32">
        <f>E28-C28</f>
        <v>52850</v>
      </c>
      <c r="E28" s="25">
        <f>SUM(E29:E34)</f>
        <v>625864</v>
      </c>
      <c r="F28" s="29"/>
      <c r="G28" s="30" t="s">
        <v>99</v>
      </c>
      <c r="H28" s="27"/>
      <c r="I28" s="58"/>
      <c r="J28" s="58"/>
      <c r="K28" s="27">
        <v>0</v>
      </c>
      <c r="L28" s="57"/>
      <c r="R28" s="1" t="s">
        <v>100</v>
      </c>
    </row>
    <row r="29" spans="1:20">
      <c r="A29" s="30" t="s">
        <v>101</v>
      </c>
      <c r="B29" s="32">
        <v>206657</v>
      </c>
      <c r="C29" s="32">
        <v>206657</v>
      </c>
      <c r="D29" s="32">
        <f>E29-C29</f>
        <v>78744</v>
      </c>
      <c r="E29" s="32">
        <v>285401</v>
      </c>
      <c r="F29" s="29"/>
      <c r="G29" s="30" t="s">
        <v>102</v>
      </c>
      <c r="H29" s="27">
        <v>20000</v>
      </c>
      <c r="I29" s="58">
        <v>20000</v>
      </c>
      <c r="J29" s="58"/>
      <c r="K29" s="27">
        <v>20000</v>
      </c>
      <c r="L29" s="57"/>
      <c r="R29" s="1" t="s">
        <v>103</v>
      </c>
      <c r="S29" s="1">
        <v>18309</v>
      </c>
      <c r="T29" s="7">
        <f>(H29-S29)/S29*100</f>
        <v>9.23589491506909</v>
      </c>
    </row>
    <row r="30" spans="1:20">
      <c r="A30" s="30" t="s">
        <v>104</v>
      </c>
      <c r="B30" s="32"/>
      <c r="C30" s="32"/>
      <c r="D30" s="32"/>
      <c r="E30" s="32"/>
      <c r="F30" s="29"/>
      <c r="G30" s="34"/>
      <c r="H30" s="27"/>
      <c r="I30" s="27"/>
      <c r="J30" s="58"/>
      <c r="K30" s="27"/>
      <c r="L30" s="57"/>
      <c r="R30" s="1" t="s">
        <v>105</v>
      </c>
      <c r="S30" s="1">
        <v>4</v>
      </c>
      <c r="T30" s="7">
        <f>(H30-S30)/S30*100</f>
        <v>-100</v>
      </c>
    </row>
    <row r="31" spans="1:18">
      <c r="A31" s="30" t="s">
        <v>106</v>
      </c>
      <c r="B31" s="31">
        <v>34042</v>
      </c>
      <c r="C31" s="31">
        <v>34042</v>
      </c>
      <c r="D31" s="32"/>
      <c r="E31" s="31">
        <v>34042</v>
      </c>
      <c r="F31" s="29"/>
      <c r="G31" s="28" t="s">
        <v>107</v>
      </c>
      <c r="H31" s="27">
        <f>H32+H33</f>
        <v>73007</v>
      </c>
      <c r="I31" s="27">
        <f>I32+I33</f>
        <v>73007</v>
      </c>
      <c r="J31" s="58">
        <f t="shared" ref="J30:J36" si="3">K31-I31</f>
        <v>97514</v>
      </c>
      <c r="K31" s="27">
        <f>K32+K33+K34+K35+K36</f>
        <v>170521</v>
      </c>
      <c r="L31" s="57"/>
      <c r="R31" s="1" t="s">
        <v>108</v>
      </c>
    </row>
    <row r="32" spans="1:18">
      <c r="A32" s="30" t="s">
        <v>109</v>
      </c>
      <c r="B32" s="32">
        <v>264000</v>
      </c>
      <c r="C32" s="32">
        <v>264000</v>
      </c>
      <c r="D32" s="32">
        <f>E32-C32</f>
        <v>-105000</v>
      </c>
      <c r="E32" s="32">
        <v>159000</v>
      </c>
      <c r="F32" s="29"/>
      <c r="G32" s="30" t="s">
        <v>110</v>
      </c>
      <c r="H32" s="27">
        <v>31867</v>
      </c>
      <c r="I32" s="27">
        <v>31867</v>
      </c>
      <c r="J32" s="58">
        <f t="shared" si="3"/>
        <v>11925</v>
      </c>
      <c r="K32" s="27">
        <v>43792</v>
      </c>
      <c r="L32" s="57"/>
      <c r="R32" s="1">
        <f>K19+K20+K21+K25</f>
        <v>20700</v>
      </c>
    </row>
    <row r="33" spans="1:18">
      <c r="A33" s="30" t="s">
        <v>111</v>
      </c>
      <c r="B33" s="32">
        <v>50115</v>
      </c>
      <c r="C33" s="32">
        <v>50115</v>
      </c>
      <c r="D33" s="32">
        <f>E33-C33</f>
        <v>36</v>
      </c>
      <c r="E33" s="32">
        <v>50151</v>
      </c>
      <c r="F33" s="29"/>
      <c r="G33" s="38" t="s">
        <v>112</v>
      </c>
      <c r="H33" s="27">
        <v>41140</v>
      </c>
      <c r="I33" s="27">
        <v>41140</v>
      </c>
      <c r="J33" s="58"/>
      <c r="K33" s="27">
        <v>41140</v>
      </c>
      <c r="L33" s="57"/>
      <c r="R33" s="5">
        <f>(S19+S20+S21+S25)/10000</f>
        <v>1.1072</v>
      </c>
    </row>
    <row r="34" spans="1:18">
      <c r="A34" s="39" t="s">
        <v>113</v>
      </c>
      <c r="B34" s="25"/>
      <c r="C34" s="25">
        <f>C35+C36</f>
        <v>18200</v>
      </c>
      <c r="D34" s="32">
        <f>E34-C34</f>
        <v>79070</v>
      </c>
      <c r="E34" s="25">
        <f>E35+E36</f>
        <v>97270</v>
      </c>
      <c r="F34" s="40"/>
      <c r="G34" s="38" t="s">
        <v>114</v>
      </c>
      <c r="H34" s="27"/>
      <c r="I34" s="27"/>
      <c r="J34" s="58"/>
      <c r="K34" s="27"/>
      <c r="L34" s="57"/>
      <c r="R34" s="7">
        <f>(R32-R33)/R33*100</f>
        <v>1869480.92485549</v>
      </c>
    </row>
    <row r="35" spans="1:12">
      <c r="A35" s="39" t="s">
        <v>115</v>
      </c>
      <c r="B35" s="25"/>
      <c r="C35" s="25">
        <v>18200</v>
      </c>
      <c r="D35" s="32"/>
      <c r="E35" s="25">
        <v>18200</v>
      </c>
      <c r="F35" s="40"/>
      <c r="G35" s="38" t="s">
        <v>116</v>
      </c>
      <c r="H35" s="27"/>
      <c r="I35" s="27"/>
      <c r="J35" s="58"/>
      <c r="K35" s="27"/>
      <c r="L35" s="57"/>
    </row>
    <row r="36" spans="1:12">
      <c r="A36" s="39" t="s">
        <v>117</v>
      </c>
      <c r="B36" s="25"/>
      <c r="C36" s="25"/>
      <c r="D36" s="32">
        <f>E36-C36</f>
        <v>79070</v>
      </c>
      <c r="E36" s="25">
        <v>79070</v>
      </c>
      <c r="F36" s="40"/>
      <c r="G36" s="38" t="s">
        <v>118</v>
      </c>
      <c r="H36" s="27"/>
      <c r="I36" s="27"/>
      <c r="J36" s="58">
        <f t="shared" si="3"/>
        <v>85589</v>
      </c>
      <c r="K36" s="27">
        <v>85589</v>
      </c>
      <c r="L36" s="57"/>
    </row>
    <row r="37" spans="7:11">
      <c r="G37" s="41"/>
      <c r="H37" s="42"/>
      <c r="I37" s="59"/>
      <c r="J37" s="59"/>
      <c r="K37" s="60"/>
    </row>
    <row r="38" spans="3:11">
      <c r="C38" s="43"/>
      <c r="D38" s="43"/>
      <c r="G38" s="44"/>
      <c r="H38" s="42"/>
      <c r="I38" s="59"/>
      <c r="J38" s="59"/>
      <c r="K38" s="60"/>
    </row>
    <row r="39" spans="7:11">
      <c r="G39" s="44"/>
      <c r="H39" s="42"/>
      <c r="I39" s="59"/>
      <c r="J39" s="59"/>
      <c r="K39" s="60"/>
    </row>
    <row r="40" spans="7:8">
      <c r="G40" s="45"/>
      <c r="H40" s="46"/>
    </row>
    <row r="41" spans="7:8">
      <c r="G41" s="45"/>
      <c r="H41" s="46"/>
    </row>
  </sheetData>
  <mergeCells count="3">
    <mergeCell ref="A1:L1"/>
    <mergeCell ref="A2:L2"/>
    <mergeCell ref="H3:L3"/>
  </mergeCells>
  <printOptions horizontalCentered="1"/>
  <pageMargins left="0.393055555555556" right="0.393055555555556" top="0.393055555555556" bottom="0.314583333333333" header="0" footer="0"/>
  <pageSetup paperSize="9" scale="85" firstPageNumber="27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四十四</cp:lastModifiedBy>
  <dcterms:created xsi:type="dcterms:W3CDTF">2024-12-13T09:25:00Z</dcterms:created>
  <dcterms:modified xsi:type="dcterms:W3CDTF">2025-01-16T07:23:09Z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19E2F13893B04ED2B37094AEBE2BB7C5_12</vt:lpwstr>
  </property>
</Properties>
</file>