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封-2 招标控制价" sheetId="1" r:id="rId1"/>
    <sheet name="表-02 建设项目招标控制价汇总表" sheetId="2" r:id="rId2"/>
    <sheet name="分区运距" sheetId="4" r:id="rId3"/>
    <sheet name="建筑工程" sheetId="3" r:id="rId4"/>
    <sheet name="绿化工程" sheetId="5" r:id="rId5"/>
    <sheet name="排水管道工程" sheetId="6" r:id="rId6"/>
    <sheet name="照明及空调工程" sheetId="7" r:id="rId7"/>
  </sheets>
  <definedNames>
    <definedName name="_xlnm.Print_Titles" localSheetId="2">分区运距!$1:$5</definedName>
    <definedName name="_xlnm.Print_Titles" localSheetId="4">绿化工程!$1:$5</definedName>
    <definedName name="_xlnm.Print_Titles" localSheetId="5">排水管道工程!$1:$5</definedName>
  </definedNames>
  <calcPr calcId="144525"/>
</workbook>
</file>

<file path=xl/sharedStrings.xml><?xml version="1.0" encoding="utf-8"?>
<sst xmlns="http://schemas.openxmlformats.org/spreadsheetml/2006/main" count="764" uniqueCount="540">
  <si>
    <t>渝蓉高速（铜梁大庙东森村段）沿线巴蜀美丽庭院示范片建设项目</t>
  </si>
  <si>
    <t>工程</t>
  </si>
  <si>
    <t>封-2</t>
  </si>
  <si>
    <t>招标控制价</t>
  </si>
  <si>
    <t>招标控制价(小写)：</t>
  </si>
  <si>
    <t xml:space="preserve">(大写)：  </t>
  </si>
  <si>
    <t>其中:安全文明施工费用(小写):</t>
  </si>
  <si>
    <t xml:space="preserve">(大写)： </t>
  </si>
  <si>
    <t>招  标  人：</t>
  </si>
  <si>
    <t>工程造价
咨 询 人：</t>
  </si>
  <si>
    <t>(单位盖章)</t>
  </si>
  <si>
    <t>(单位资质专用章)</t>
  </si>
  <si>
    <t>法定代表人
或其授权人：</t>
  </si>
  <si>
    <t>(签字或盖)</t>
  </si>
  <si>
    <t>(签字或盖章)</t>
  </si>
  <si>
    <t>编  制  人：</t>
  </si>
  <si>
    <t>审  核  人：</t>
  </si>
  <si>
    <t>(造价人员签字盖专用章)</t>
  </si>
  <si>
    <t>(造价工程师签字盖专用章)</t>
  </si>
  <si>
    <t>时 间：       年   月   日</t>
  </si>
  <si>
    <t>表-02</t>
  </si>
  <si>
    <t>建设项目招标控制价汇总表</t>
  </si>
  <si>
    <t>工程名称：渝蓉高速（铜梁大庙东森村段）沿线巴蜀美丽庭院示范片建设项目</t>
  </si>
  <si>
    <t>第 1 页 共 1 页</t>
  </si>
  <si>
    <t>序号</t>
  </si>
  <si>
    <t>单项工程名称</t>
  </si>
  <si>
    <t>金 额
(元)</t>
  </si>
  <si>
    <t>其    中</t>
  </si>
  <si>
    <t>暂估价
(元)</t>
  </si>
  <si>
    <t>安全文明
施工费
(元)</t>
  </si>
  <si>
    <t>规 费
(元)</t>
  </si>
  <si>
    <t>1</t>
  </si>
  <si>
    <t>分区运距</t>
  </si>
  <si>
    <t>建筑工程</t>
  </si>
  <si>
    <t>绿化工程</t>
  </si>
  <si>
    <t>排水管道工程</t>
  </si>
  <si>
    <t>照明及空调工程</t>
  </si>
  <si>
    <t>合 计</t>
  </si>
  <si>
    <t>注：本表适用于建设项目招标控制价或投标报价的汇总。暂估价包括分部分项工程中的暂估价和专业工程暂估价。</t>
  </si>
  <si>
    <t>表-09</t>
  </si>
  <si>
    <t>分部分项工程项目清单计价表</t>
  </si>
  <si>
    <t>项目编码</t>
  </si>
  <si>
    <t>项目名称</t>
  </si>
  <si>
    <t>项目特征</t>
  </si>
  <si>
    <t>计量单位</t>
  </si>
  <si>
    <t>工程量</t>
  </si>
  <si>
    <t>金额（元）</t>
  </si>
  <si>
    <t>综合单价</t>
  </si>
  <si>
    <t>合价</t>
  </si>
  <si>
    <t>其中:暂估价</t>
  </si>
  <si>
    <t>备注</t>
  </si>
  <si>
    <t>011707004010</t>
  </si>
  <si>
    <t>南部材料运费(汽车运输 砂、石、石灰、水泥、砖)</t>
  </si>
  <si>
    <t>[项目特征]
1.运距:26.04km
2.运输地点:石鱼镇、福果镇、虎峰镇、大庙镇、围龙镇、华兴镇、安溪镇、永嘉镇、西河镇
3.运输品种:砂、石、石灰、水泥、砖
4.综合单价:含人材机直接工程费、一般风险费、组织措施费（含安全文明施工费）、管理费、规费、利润等一切费用。
5.备注:不含税
[工作内容]
1.汽车运输材料</t>
  </si>
  <si>
    <t>t</t>
  </si>
  <si>
    <t>011707004011</t>
  </si>
  <si>
    <t>南部材料运费(汽车运输 零星钢材)</t>
  </si>
  <si>
    <t>[项目特征]
1.运距:26.04km
2.运输地点:石鱼镇、福果镇、虎峰镇、大庙镇、围龙镇、华兴镇、安溪镇、永嘉镇、西河镇
3.运输品种:零星钢材
4.综合单价:含人材机直接工程费、一般风险费、组织措施费（含安全文明施工费）、管理费、规费、利润等一切费用。
5.备注:不含税
[工作内容]
1.汽车运输材料</t>
  </si>
  <si>
    <t>011707004012</t>
  </si>
  <si>
    <t>南部材料运费(汽车运输 其他材料制品)</t>
  </si>
  <si>
    <t>[项目特征]
1.运距:26.04km
2.运输地点:石鱼镇、福果镇、虎峰镇、大庙镇、围龙镇、华兴镇、安溪镇、永嘉镇、西河镇
3.运输品种:其他材料制品
4.综合单价:含人材机直接工程费、一般风险费、组织措施费（含安全文明施工费）、管理费、规费、利润等一切费用。
5.备注:不含税
[工作内容]
1.汽车运输材料</t>
  </si>
  <si>
    <t>合   计</t>
  </si>
  <si>
    <t>建筑工程（瓦屋面整治工程）</t>
  </si>
  <si>
    <t>010901001001</t>
  </si>
  <si>
    <t>瓦屋面检漏</t>
  </si>
  <si>
    <t>[项目特征]
1.瓦品种、规格:一般小青瓦
2.综合单价:含人材机直接工程费、一般风险费、组织措施费（含安全文明施工费）、管理费、规费、利润等一切费用。
3.备注:不含税金
[工作内容]
1.砂浆制作、运输、摊铺、养护
2.检瓦、补漏</t>
  </si>
  <si>
    <t>m2</t>
  </si>
  <si>
    <t>011607001001</t>
  </si>
  <si>
    <t>拆除彩钢棚</t>
  </si>
  <si>
    <t>[项目特征]
1.刚性层厚度:综合考虑
2.材质:彩钢棚
3.场内运距:由投标人根据现场实际情况综合考虑
4.综合单价:含人材机直接工程费、一般风险费、组织措施费（含安全文明施工费）、管理费、规费、利润等一切费用。
5.备注:不含税金
[工作内容]
1.拆除
2.控制扬尘
3.清理
4.场内运输</t>
  </si>
  <si>
    <t>011607001002</t>
  </si>
  <si>
    <t>小青瓦屋面拆除</t>
  </si>
  <si>
    <t>[项目特征]
1.刚性层厚度:综合考虑
2.材质:小青瓦
3.场内运距:由投标人根据现场实际情况综合考虑
4.综合单价:含人材机直接工程费、一般风险费、组织措施费（含安全文明施工费）、管理费、规费、利润等一切费用。
5.备注:不含税金
[工作内容]
1.拆除
2.控制扬尘
3.清理
4.场内运输</t>
  </si>
  <si>
    <t>010401012001</t>
  </si>
  <si>
    <t>零星砌砖</t>
  </si>
  <si>
    <t>[项目特征]
1.零星砌砖名称、部位:屋面新砌墙体
2.砖品种、规格、强度等级:MU10多孔砖
3.砂浆强度等级、配合比:M7.5水泥砂浆砌筑
4.综合单价:含人材机直接工程费、一般风险费、组织措施费（含安全文明施工费）、管理费、规费、利润等一切费用。
5.备注:不含税金
[工作内容]
1.砂浆制作、运输
2.砌砖
3.刮缝
4.材料运输</t>
  </si>
  <si>
    <t>m3</t>
  </si>
  <si>
    <t>020503001001</t>
  </si>
  <si>
    <t>圆桁(檩)</t>
  </si>
  <si>
    <t>[项目特征]
1.构件名称、类别:木檩
2.木材品种:原木
3.规格:直径不小于150mm圆木
4.刨光要求:按设计
5.防护材料种类、涂刷遍数:符合设计及规范要求
6.其他:详设计
7.材料转运:投标人根据现场实际情况综合考虑
8.综合单价:含人材机直接工程费、一般风险费、组织措施费（含安全文明施工费）、管理费、规费、利润等一切费用。
9.备注:不含税金
[工作内容]
1.出榫、刨光、制作
2.安装
3.刷防护材料
4.材料转运</t>
  </si>
  <si>
    <t>020503002001</t>
  </si>
  <si>
    <t>方桁(檩)</t>
  </si>
  <si>
    <t>[项目特征]
1.构件名称、类别:木檩
2.木材品种:原木
3.规格:160*160mm
4.刨光要求:按设计
5.防护材料种类、涂刷遍数:符合设计及规范要求
6.综合单价:含人材机直接工程费、一般风险费、组织措施费（含安全文明施工费）、管理费、规费、利润等一切费用。
7.备注:不含税金
[工作内容]
1.出榫、刨光、制作
2.安装
3.刷防护材料</t>
  </si>
  <si>
    <t>020407005001</t>
  </si>
  <si>
    <t>异形梁、挑梁</t>
  </si>
  <si>
    <t>[项目特征]
1.尺寸:240*300mm
2.安装高度:综合考虑
3.混凝土强度等级:C25
4.混凝土拌合料要求:符合设计及规范要求
5.综合单价:含人材机直接工程费、一般风险费、组织措施费（含安全文明施工费）、管理费、规费、利润等一切费用。
6.备注:不含税金
[工作内容]
1.模板制作、安装、拆除、堆放、清理、刷隔离剂、运输
2.混凝土制作、运输、浇筑、振捣、养护
3.构件运输、安装
4.砂浆制作、运输
5.接头灌缝、养护</t>
  </si>
  <si>
    <t>010702002001</t>
  </si>
  <si>
    <t>圆木梁</t>
  </si>
  <si>
    <t>[项目特征]
1.构件规格尺寸:直径不小于 200mm
2.木材种类:原木
3.刨光要求:符合设计及规范要求
4.防护材料种类:符合设计及规范要求
5.综合单价:含人材机直接工程费、一般风险费、组织措施费（含安全文明施工费）、管理费、规费、利润等一切费用。
6.备注:不含税金
[工作内容]
1.制作
2.运输
3.安装
4.刷防护材料</t>
  </si>
  <si>
    <t>010702003001</t>
  </si>
  <si>
    <t>次檩</t>
  </si>
  <si>
    <t>[项目特征]
1.构件规格尺寸:小头直径不小于 110mm 的圆木
2.木材种类:香杉木
3.刨光要求:符合设计及规范要求
4.防护材料种类:符合设计及规范要求
5.综合单价:含人材机直接工程费、一般风险费、组织措施费（含安全文明施工费）、管理费、规费、利润等一切费用。
6.备注:不含税金
[工作内容]
1.制作
2.运输
3.安装
4.刷防护材料</t>
  </si>
  <si>
    <t>010901001002</t>
  </si>
  <si>
    <t>顺水条</t>
  </si>
  <si>
    <t>[项目特征]
1.品种、规格:使用厚度 20mm 以上、宽度 90mm 的香杉木
2.间距:间距为
135mm～145mm
3.综合单价:含人材机直接工程费、一般风险费、组织措施费（含安全文明施工费）、管理费、规费、利润等一切费用。
4.备注:不含税金
[工作内容]
1.钉屋面,钉椽板</t>
  </si>
  <si>
    <t>020508019001</t>
  </si>
  <si>
    <t>20mm厚香杉木檐板</t>
  </si>
  <si>
    <t>[项目特征]
1.断面尺寸:详设计
2.木材品种:20mm厚香杉木檐板
3.刨光要求:符合设计及规范要求
4.综合单价:含人材机直接工程费、一般风险费、组织措施费（含安全文明施工费）、管理费、规费、利润等一切费用。
5.备注:不含税金
[工作内容]
1.刨光制作
2.安装
3.刷防护材料</t>
  </si>
  <si>
    <t>m</t>
  </si>
  <si>
    <t>011403003001</t>
  </si>
  <si>
    <t>20mm封檐板油漆</t>
  </si>
  <si>
    <t>[项目特征]
1.油漆品种、刷漆遍数:朱红色漆2道
2.综合单价:含人材机直接工程费、一般风险费、组织措施费（含安全文明施工费）、管理费、规费、利润等一切费用。
3.备注:不含税金
[工作内容]
1.基层清理
2.刷防护材料、油漆</t>
  </si>
  <si>
    <t>020508019002</t>
  </si>
  <si>
    <t>30mm厚香杉木檐板</t>
  </si>
  <si>
    <t>[项目特征]
1.断面尺寸:详设计
2.木材品种:30mm厚香杉木檐板
3.刨光要求:符合设计及规范要求
4.综合单价:含人材机直接工程费、一般风险费、组织措施费（含安全文明施工费）、管理费、规费、利润等一切费用。
5.备注:不含税金
[工作内容]
1.刨光制作
2.安装
3.刷防护材料</t>
  </si>
  <si>
    <t>011403003002</t>
  </si>
  <si>
    <t>30mm封檐板油漆</t>
  </si>
  <si>
    <t>020603002001</t>
  </si>
  <si>
    <t>滴水瓦</t>
  </si>
  <si>
    <t>[项目特征]
1.瓦件类型:滴水瓦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</si>
  <si>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020603002002</t>
  </si>
  <si>
    <t>封檐瓦</t>
  </si>
  <si>
    <t>[项目特征]
1.瓦件类型:封檐瓦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</si>
  <si>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020603002003</t>
  </si>
  <si>
    <t>树脂封檐瓦</t>
  </si>
  <si>
    <t>[项目特征]
1.瓦件类型:树脂封檐瓦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</si>
  <si>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020603002004</t>
  </si>
  <si>
    <t>树脂瓦吊檐（加工有漆）</t>
  </si>
  <si>
    <t>[项目特征]
1.瓦件类型:树脂瓦吊檐（加工有漆）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</si>
  <si>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020603002005</t>
  </si>
  <si>
    <t>树脂瓦吊檐（未加工）</t>
  </si>
  <si>
    <t>[项目特征]
1.瓦件类型:树脂瓦吊檐（未加工）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</si>
  <si>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010901001003</t>
  </si>
  <si>
    <t>树脂瓦瓦屋面(含钢檩条、钢柱、钢梁）</t>
  </si>
  <si>
    <t>[项目特征]
1.瓦品种、规格:树脂瓦、880型3mm厚
2.瓦脊:3厚合成树脂正脊瓦
3.柱类型:方管100*100*3（Q335）
4.单根柱质量:综合考虑
5.钢檩条品种、规格:矩管40*80*2.5（Q335)间距750mm
6.梁类型:按设计图纸
7.梁钢材品种、规格:矩管80*120*3（Q335）
8.梁单根质量:综合考虑
9.螺栓种类:综合考虑
10.探伤要求:按设计、规范要求
11.除锈要求:除锈等级为Sa2
12.防火要求:满足设计和施工规范
13.油漆种类及遍数:涂红褐色防火漆一道、防锈漆二道
14.焊缝:焊缝为连续焊缝（均为满焊），焊缝高度不少于连接构
件的最小壁厚，焊缝最小长度为 40mm，焊条用 E43 型。
15.运输距离:综合考虑
16.综合单价:含人材机直接工程费、一般风险费、组织措施费（含安全文明施工费）、管理费、规费、利润等一切费用。
17.备注:不含税金
[工作内容]
1.砂浆制作、运输、摊铺、养护
2.安瓦、作瓦脊
3.焊缝
4.钢柱、钢梁、檩条安装</t>
  </si>
  <si>
    <t>020508019003</t>
  </si>
  <si>
    <t>1mm铝合金封檐板</t>
  </si>
  <si>
    <t>[项目特征]
1.品种:1mm铝合金封檐板
2.综合单价:含人材机直接工程费、一般风险费、组织措施费（含安全文明施工费）、管理费、规费、利润等一切费用。
3.备注:不含税金
[工作内容]
1.安装</t>
  </si>
  <si>
    <t>031102008001</t>
  </si>
  <si>
    <t>树脂偏角封头</t>
  </si>
  <si>
    <t>[项目特征]
1.规格:详设计
2.综合单价:含人材机直接工程费、一般风险费、组织措施费（含安全文明施工费）、管理费、规费、利润等一切费用。
3.备注:不含税金
[工作内容]
1.安装</t>
  </si>
  <si>
    <t>个</t>
  </si>
  <si>
    <t>010902007001</t>
  </si>
  <si>
    <t>屋面天沟、檐沟</t>
  </si>
  <si>
    <t>[项目特征]
1.材料品种、规格:1mm铝合金
2.宽度:600mm
3.接缝、嵌缝材料种类:符合设计及规范要求
4.综合单价:含人材机直接工程费、一般风险费、组织措施费（含安全文明施工费）、管理费、规费、利润等一切费用。
5.备注:不含税金
[工作内容]
1.天沟材料铺设
2.天沟配件安装
3.接缝、嵌缝
4.刷防护材料</t>
  </si>
  <si>
    <t>060212025001</t>
  </si>
  <si>
    <t>陶粒混凝土回填</t>
  </si>
  <si>
    <t>[项目特征]
1.土质要求:陶粒混凝土回填
2.密实度要求:符合设计及规范要求
3.运输距离:由投标人根据现场实际情况综合考虑
4.综合单价:含人材机直接工程费、一般风险费、组织措施费（含安全文明施工费）、管理费、规费、利润等一切费用。
5.备注:不含税金
[工作内容]
1.挖土方
2.装卸、运输
3.回填
4.压实</t>
  </si>
  <si>
    <t>020601003001</t>
  </si>
  <si>
    <t>小青瓦屋面</t>
  </si>
  <si>
    <t>[项目特征]
1.屋面类型:小青瓦
2.瓦件规格尺寸:厚 6mm 长 180mm 弧度宽 170mm
3.坐浆配合比及强度等级:详设计
4.铁件种类、规格:详设计
5.其他:详设计
6.材料转运:投标人根据现场实际情况综合考虑
7.综合单价:含人材机直接工程费、一般风险费、组织措施费（含安全文明施工费）、管理费、规费、利润等一切费用。
8.备注:不含税金
[工作内容]
1.运输
2.调运砂浆
3.部分铺底灰
4.轧楞
5.(部分打眼)铺瓦
6.嵌缝
7.抹面二糙一光
8.刷黑水
9.桐油一度</t>
  </si>
  <si>
    <t>020601003002</t>
  </si>
  <si>
    <t>小青瓦屋面（利旧)</t>
  </si>
  <si>
    <t>[项目特征]
1.屋面类型:小青瓦屋面（利旧
2.瓦件规格尺寸:厚 6mm 长 180mm 弧度宽 170mm（利旧）
3.坐浆配合比及强度等级:详设计
4.铁件种类、规格:详设计
5.其他:详设计
6.材料转运:投标人根据现场实际情况综合考虑
7.综合单价:含人材机直接工程费、一般风险费、组织措施费（含安全文明施工费）、管理费、规费、利润等一切费用。
8.备注:不含税金
[工作内容]
1.运输
2.调运砂浆
3.部分铺底灰
4.轧楞
5.(部分打眼)铺瓦
6.嵌缝
7.抹面二糙一光
8.刷黑水
9.桐油一度</t>
  </si>
  <si>
    <t>020503001002</t>
  </si>
  <si>
    <t>圆桁(檩)（利旧）</t>
  </si>
  <si>
    <t>[项目特征]
1.构件名称、类别:木檩（利旧）
2.木材品种:原木
3.规格:直径不小于150mm圆木（利旧）
4.刨光要求:按设计
5.防护材料种类、涂刷遍数:符合设计及规范要求
6.其他:详设计
7.材料转运:投标人根据现场实际情况综合考虑
8.综合单价:含人材机直接工程费、一般风险费、组织措施费（含安全文明施工费）、管理费、规费、利润等一切费用。
9.备注:不含税金
[工作内容]
1.出榫、刨光、制作
2.安装
3.刷防护材料
4.材料转运</t>
  </si>
  <si>
    <t>020503002002</t>
  </si>
  <si>
    <t>方桁(檩)（利旧）</t>
  </si>
  <si>
    <t>[项目特征]
1.构件名称、类别:木檩（利旧）
2.木材品种:原木
3.规格:160*160mm（利旧）
4.刨光要求:按设计
5.防护材料种类、涂刷遍数:符合设计及规范要求
6.综合单价:含人材机直接工程费、一般风险费、组织措施费（含安全文明施工费）、管理费、规费、利润等一切费用。
7.备注:不含税金
[工作内容]
1.出榫、刨光、制作
2.安装
3.刷防护材料</t>
  </si>
  <si>
    <t>010901001005</t>
  </si>
  <si>
    <t>顺水条（利旧）</t>
  </si>
  <si>
    <t>020602002001</t>
  </si>
  <si>
    <t>小青瓦正脊、角脊</t>
  </si>
  <si>
    <t>[项目特征]
1.脊类型、位置:瓦屋面
2.脊件类型、规格尺寸:6 片小青瓦重叠，屋脊采用混凝土（或小青瓦）压脊
3.高度:综合考虑
4.坐浆配合比及强度等级:详设计
5.材料转运:投标人根据现场实际情况综合考虑
6.综合单价:含人材机直接工程费、一般风险费、组织措施费（含安全文明施工费）、管理费、规费、利润等一切费用。
7.备注:不含税金
[工作内容]
1.运输
2.调运砂浆
3.砌筑
4.抹面
5.刷黑水</t>
  </si>
  <si>
    <t>020602004001</t>
  </si>
  <si>
    <t>小青瓦垂脊</t>
  </si>
  <si>
    <t>[项目特征]
1.脊件类型、规格尺寸:6 片小青瓦重叠，屋脊采用混凝土（或小青瓦）压脊
2.高度:综合
3.坐浆的配合比及强度等级:详设计
4.材料转运:投标人根据现场实际情况综合考虑
5.综合单价:含人材机直接工程费、一般风险费、组织措施费（含安全文明施工费）、管理费、规费、利润等一切费用。
6.备注:不含税金
[工作内容]
1.运输
2.调运砂浆
3.砌筑
4.抹面
5.刷黑水</t>
  </si>
  <si>
    <t>020603002006</t>
  </si>
  <si>
    <t>白头瓦</t>
  </si>
  <si>
    <t>[项目特征]
1.瓦件类型:白头瓦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</si>
  <si>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010901001004</t>
  </si>
  <si>
    <t>合成树脂瓦屋面（仿小青瓦）</t>
  </si>
  <si>
    <t>[项目特征]
1.瓦品种、规格:合成树脂瓦（仿小青瓦）、3mm厚
2.综合单价:含人材机直接工程费、一般风险费、组织措施费（含安全文明施工费）、管理费、规费、利润等一切费用。
3.备注:不含税金
[工作内容]
1.砂浆制作、运输、摊铺、养护
2.安瓦、作瓦脊</t>
  </si>
  <si>
    <t>020603009001</t>
  </si>
  <si>
    <t>仿小青瓦树脂配套翘角</t>
  </si>
  <si>
    <t>[项目特征]
1.类型:仿小青瓦树脂配套翘角
2.规格尺寸:(普通型)500×200×180
3.综合单价:含人材机直接工程费、一般风险费、组织措施费（含安全文明施工费）、管理费、规费、利润等一切费用。
4.备注:不含税金
[工作内容]
1.运料
2.调运砂浆
3.铺灰
4.安装
5.清理
6.抹净</t>
  </si>
  <si>
    <t>座</t>
  </si>
  <si>
    <t>020602002002</t>
  </si>
  <si>
    <t>仿小青瓦树脂配套脊瓦</t>
  </si>
  <si>
    <t>[项目特征]
1.位置:树脂屋面
2.脊件类型、规格尺寸:仿小青瓦树脂配套脊瓦
3.高度:综合考虑
4.铁件种类、规格:综合
5.坐浆配合比及强度等级:详设计
6.综合单价:含人材机直接工程费、一般风险费、组织措施费（含安全文明施工费）、管理费、规费、利润等一切费用。
7.备注:不含税金
[工作内容]
1.运输
2.调运砂浆
3.砌筑
4.抹面
5.刷黑水</t>
  </si>
  <si>
    <t>020602002003</t>
  </si>
  <si>
    <t>屋面窑制正脊（混凝土）</t>
  </si>
  <si>
    <t>[项目特征]
1.脊类型、位置:屋面
2.混凝土种类规格:C25自拌混凝土
3.尺寸:高 200mm×宽 180mm
4.高度:综合考虑
5.铁件种类、规格:综合
6.坐浆配合比及强度等级:详设计
7.综合单价:含人材机直接工程费、一般风险费、组织措施费（含安全文明施工费）、管理费、规费、利润等一切费用。
8.备注:不含税金
[工作内容]
1.运输
2.调运砂浆
3.砌筑
4.抹面
5.刷黑水</t>
  </si>
  <si>
    <t>021002034001</t>
  </si>
  <si>
    <t>现浇混凝土其他零星构件</t>
  </si>
  <si>
    <t>[项目特征]
1.构件名称:C30混凝土填堵原有屋面预制板空洞
2.综合单价:含人材机直接工程费、一般风险费、组织措施费（含安全文明施工费）、管理费、规费、利润等一切费用。
3.备注:不含税金
[工作内容]
1.制作
2.安装
3.拆除
4.清理
5.刷隔离剂
6.材料运输</t>
  </si>
  <si>
    <t>040901008001</t>
  </si>
  <si>
    <t>植筋</t>
  </si>
  <si>
    <t>[项目特征]
1.材料种类:螺纹钢
2.材料规格:φ6mm
3.植入深度:综合考虑
4.综合单价:含人材机直接工程费、一般风险费、组织措施费（含安全文明施工费）、管理费、规费、利润等一切费用。
5.备注:不含税金
[工作内容]
1.定位、钻孔、清孔
2.钢筋加工成型
3.注胶、植筋
4.抗拔试验
5.养护</t>
  </si>
  <si>
    <t>030409006001</t>
  </si>
  <si>
    <t>避雷针</t>
  </si>
  <si>
    <t>[项目特征]
1.名称:避雷针
2.材质:镀锌圆钢
3.规格:2m以内
4.安装形式、高度:根据现场情况考虑
5.综合单价:含人材机直接工程费、一般风险费、组织措施费（含安全文明施工费）、管理费、规费、利润等一切费用。
6.备注:不含税金
[工作内容]
1.避雷针制作、安装
2.跨接
3.补刷(喷)油漆</t>
  </si>
  <si>
    <t>根</t>
  </si>
  <si>
    <t>010515002001</t>
  </si>
  <si>
    <t>预制构件钢筋</t>
  </si>
  <si>
    <t>[项目特征]
1.钢筋种类、规格:预制钢筋
2.综合单价:含人材机直接工程费、一般风险费、组织措施费（含安全文明施工费）、管理费、规费、利润等一切费用。
3.备注:不含税金
[工作内容]
1.钢筋制作、运输
2.钢筋安装
3.焊接(绑扎)</t>
  </si>
  <si>
    <t>010515001001</t>
  </si>
  <si>
    <t>现浇构件钢筋</t>
  </si>
  <si>
    <t>[项目特征]
1.钢筋种类、规格:综合考虑
2.综合单价:含人材机直接工程费、一般风险费、组织措施费（含安全文明施工费）、管理费、规费、利润等一切费用。
3.备注:不含税金
[工作内容]
1.钢筋制作、运输
2.钢筋安装
3.焊接(绑扎)</t>
  </si>
  <si>
    <t>020603011001</t>
  </si>
  <si>
    <t>宝顶(中堆)</t>
  </si>
  <si>
    <t>[项目特征]
1.类型:树脂宝顶
2.规格尺寸:详设计
3.综合单价:含人材机直接工程费、一般风险费、组织措施费（含安全文明施工费）、管理费、规费、利润等一切费用。
4.备注:不含税金
[工作内容]
1.运料
2.安装
3.清理
4.抹净</t>
  </si>
  <si>
    <t>建筑工程（钢结构屋面整治工程）</t>
  </si>
  <si>
    <t>010606002001</t>
  </si>
  <si>
    <t>钢檩条</t>
  </si>
  <si>
    <t>[项目特征]
1.钢材品种、规格:C220*75*20*2.5型钢檩条
2.安装高度:详图纸
3.螺栓种类:满足设计及规范要求
4.探伤要求:满足设计及规范要求
5.运输距离:由投标人自行考虑
6.综合单价:含人材机直接工程费、一般风险费、组织措施费（含安全文明施工费）、管理费、规费、利润等一切费用。
7.备注:不含税金
[工作内容]
1.制作
2.运输
3.拼装
4.安装
5.探伤</t>
  </si>
  <si>
    <t>010606012001</t>
  </si>
  <si>
    <t>钢支架</t>
  </si>
  <si>
    <t>[项目特征]
1.钢材品种、规格:Q235
2.安装高度:详设计
3.探伤要求:符合设计及规范要求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</si>
  <si>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010606001001</t>
  </si>
  <si>
    <t>钢支撑</t>
  </si>
  <si>
    <t>[项目特征]
1.钢材品种、规格:Q235 φ32*2.5
2.构件类型:撑杆
3.安装高度:详设计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</si>
  <si>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010606001002</t>
  </si>
  <si>
    <t>钢拉条</t>
  </si>
  <si>
    <t>[项目特征]
1.钢材品种、规格:φ10圆钢
2.构件类型:钢拉条
3.安装高度:详设计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</si>
  <si>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080406001001</t>
  </si>
  <si>
    <t>钢柱</t>
  </si>
  <si>
    <t>[项目特征]
1.钢材品种、规格:方管100*100*3（Q335）
2.构件类型:钢柱
3.安装高度:详设计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</si>
  <si>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011407005001</t>
  </si>
  <si>
    <t>钢构件刷防火涂料</t>
  </si>
  <si>
    <t>[项目特征]
1.喷刷防火涂料构件名称:屋面钢构件
2.防火等级要求:耐火极限2.0h
3.防火涂料:防火涂料
4.综合单价:含人材机直接工程费、一般风险费、组织措施费（含安全文明施工费）、管理费、规费、利润等一切费用。
5.备注:不含税金
[工作内容]
1.基层清理
2.刷火材料、油漆</t>
  </si>
  <si>
    <t>011405001001</t>
  </si>
  <si>
    <t>钢构件刷防锈涂料</t>
  </si>
  <si>
    <t>[项目特征]
1.喷刷防火涂料构件名称:屋面钢构件
2.除锈等级:除锈等级为 Sa2
3.防锈涂料品种、喷刷遍数:环氧富锌底漆一道，两道、氯化橡胶丙烯酸磁漆面漆两遍两底、一中、一面配套防锈漆
4.综合单价:含人材机直接工程费、一般风险费、组织措施费（含安全文明施工费）、管理费、规费、利润等一切费用。
5.备注:不含税金
[工作内容]
1.基层清理
2.刮腻子
3.刷防护材料、油漆</t>
  </si>
  <si>
    <t>080406008001</t>
  </si>
  <si>
    <t>除锈</t>
  </si>
  <si>
    <t>[项目特征]
1.除锈部位:钢构件
2.方式:手工除锈
3.综合单价:含人材机直接工程费、一般风险费、组织措施费（含安全文明施工费）、管理费、规费、利润等一切费用。
4.备注:不含税金
[工作内容]
1.除锈、清理</t>
  </si>
  <si>
    <t>010516001001</t>
  </si>
  <si>
    <t>化学螺栓</t>
  </si>
  <si>
    <t>[项目特征]
1.螺栓种类:化学螺栓
2.规格:综合考虑
3.综合单价:含人材机直接工程费、一般风险费、组织措施费（含安全文明施工费）、管理费、规费、利润等一切费用。
4.备注:不含税金
[工作内容]
1.螺栓、铁件制作、运输
2.螺栓、铁件安装</t>
  </si>
  <si>
    <t>建筑工程（外墙面整治工程）</t>
  </si>
  <si>
    <t>011201001001</t>
  </si>
  <si>
    <t>墙面一般抹灰</t>
  </si>
  <si>
    <t>[项目特征]
1.墙体类型:外墙
2.底层厚度、砂浆配合比:13厚1:3水泥砂浆打底、两次成活、扫毛或划出纹道，最薄处20mm
3.综合单价:含人材机直接工程费、一般风险费、组织措施费（含安全文明施工费）、管理费、规费、利润等一切费用。
4.备注:不含税金
[工作内容]
1.基层清理
2.砂浆制作、运输
3.底层抹灰</t>
  </si>
  <si>
    <t>011406003001</t>
  </si>
  <si>
    <t>外墙面腻子</t>
  </si>
  <si>
    <t>[项目特征]
1.基层类型:外墙面
2.腻子种类:白色硅酸盐水泥（防水型）
3.刮腻子遍数:二遍，每遍 1mm 并打磨平整
4.综合单价:含人材机直接工程费、一般风险费、组织措施费（含安全文明施工费）、管理费、规费、利润等一切费用。
5.备注:不含税金
[工作内容]
1.基层清理
2.刮腻子</t>
  </si>
  <si>
    <t>010607005001</t>
  </si>
  <si>
    <t>贴玻纤网格布</t>
  </si>
  <si>
    <t>[项目特征]
1.网格面:耐碱玻纤网格布
2.综合单价:含人材机直接工程费、一般风险费、组织措施费（含安全文明施工费）、管理费、规费、利润等一切费用。
3.备注:不含税金
[工作内容]
1.铺贴
2.铆固</t>
  </si>
  <si>
    <t>011406001001</t>
  </si>
  <si>
    <t>乳胶漆外墙面</t>
  </si>
  <si>
    <t>[项目特征]
1.部位:外墙面
2.面层油漆种类、遍数:刷外墙乳胶漆2遍
3.防护材料种类:喷甲基硅醇钠增水剂
4.综合单价:含人材机直接工程费、一般风险费、组织措施费（含安全文明施工费）、管理费、规费、利润等一切费用。
5.备注:不含税金
[工作内容]
1.基层清理
2.刷防护材料、油漆</t>
  </si>
  <si>
    <t>011204003002</t>
  </si>
  <si>
    <t>仿青砖墙裙</t>
  </si>
  <si>
    <t>[项目特征]
1.墙体类型:外墙面
2.安装方式:1:3水泥砂浆粘贴，横向
工字贴至窗台下
3.面层材料品种、规格、颜色:10mm仿青砖墙裙
4.缝宽、嵌缝材料种类:符合设计及规范要求
5.防护材料种类:符合设计及规范要求
6.磨光、酸洗、打蜡要求:符合设计及规范要求
7.综合单价:含人材机直接工程费、一般风险费、组织措施费（含安全文明施工费）、管理费、规费、利润等一切费用。
8.备注:不含税金
[工作内容]
1.基层清理
2.砂浆制作、运输
3.粘结层铺贴
4.面层安装
5.嵌缝
6.刷防护材料
7.磨光、酸洗、打蜡</t>
  </si>
  <si>
    <t>011605002001</t>
  </si>
  <si>
    <t>立面块料拆除</t>
  </si>
  <si>
    <t>[项目特征]
1.饰面材料种类及厚度:墙面砖
2.场内运距:由投标人根据现场实际情况综合考虑
3.综合单价:含人材机直接工程费、一般风险费、组织措施费（含安全文明施工费）、管理费、规费、利润等一切费用。
4.备注:不含税金
[工作内容]
1.拆除
2.控制扬尘
3.清理
4.场内运输</t>
  </si>
  <si>
    <t>011604002001</t>
  </si>
  <si>
    <t>外墙面、天棚铲除抹灰和涂料</t>
  </si>
  <si>
    <t>[项目特征]
1.抹灰层种类及厚度:腻子、涂料
2.场内运距:由投标人根据现场实际情况综合考虑
3.综合单价:含人材机直接工程费、一般风险费、组织措施费（含安全文明施工费）、管理费、规费、利润等一切费用。
4.备注:不含税金
[工作内容]
1.拆除
2.控制扬尘
3.清理
4.场内运输</t>
  </si>
  <si>
    <t>011402001001</t>
  </si>
  <si>
    <t>木窗油漆</t>
  </si>
  <si>
    <t>[项目特征]
1.窗类型:木窗
2.窗代号及洞口尺寸:综合考虑
3.防护材料种类:符合设计及规范要求
4.油漆品种、刷漆遍数:刷朱褐色油漆一遍
5.综合单价:含人材机直接工程费、一般风险费、组织措施费（含安全文明施工费）、管理费、规费、利润等一切费用。
6.备注:不含税金
[工作内容]
1.基层清理
2.刷防护材料、油漆</t>
  </si>
  <si>
    <t>011207001002</t>
  </si>
  <si>
    <t>硅酸钙板外墙乳胶漆</t>
  </si>
  <si>
    <t>[项目特征]
1.基层材料种类、规格:10mm厚硅酸盐钙板
2.抹灰层:10mm厚1：2.5水泥砂浆罩面
3.找平层:10mm厚1：3水泥砂浆找平
4.面层油漆种类、遍数:刷外墙乳胶漆2遍
5.防护材料种类:喷甲基硅醇钠增水剂
6.综合单价:含人材机直接工程费、一般风险费、组织措施费（含安全文明施工费）、管理费、规费、利润等一切费用。
7.备注:不含税金
[工作内容]
1.基层清理
2.钉隔离层
3.基层铺钉
4.刷油漆
5.刷防护材料</t>
  </si>
  <si>
    <t>011207001003</t>
  </si>
  <si>
    <t>墙面喷刷山墙绘画(宣传画、村规、民约等)</t>
  </si>
  <si>
    <t>[项目特征]
1.面层材料品种、规格、颜色:彩绘、喷刷、图案详设计（综合考虑）
2.综合单价:含人材机直接工程费、一般风险费、组织措施费（含安全文明施工费）、管理费、规费、利润等一切费用。
3.备注:不含税金
[工作内容]
1.基层清理
2.龙骨制作、运输、安装
3.钉隔离层
4.基层铺钉
5.面层铺贴</t>
  </si>
  <si>
    <t>010401003001</t>
  </si>
  <si>
    <t>实心砖墙（修复）</t>
  </si>
  <si>
    <t>[项目特征]
1.砖品种、规格、强度等级:240×115×53mm标准砖
2.墙体类型:砖墙
3.砂浆强度等级、配合比:M5现拌砂浆
4.综合单价:含人材机直接工程费、一般风险费、组织措施费（含安全文明施工费）、管理费、规费、利润等一切费用。
5.备注:不含税金
[工作内容]
1.砂浆制作、运输
2.砌砖
3.刮缝
4.砖压顶砌筑
5.材料运输</t>
  </si>
  <si>
    <t>建筑工程（化粪池）</t>
  </si>
  <si>
    <t>010507006001</t>
  </si>
  <si>
    <t>化粪池(三格式）</t>
  </si>
  <si>
    <t>[项目特征]
1.土石比:7:3
2.池壁防水:1:2.5防水砂浆
3.池底防水:1:2.5防水砂浆
4.垫层:100厚C10自拌混凝土
5.砌筑材料:240*115*53mm页岩砖
6.盖板:200号预制盖板（含钢筋）
7.其他:含直径50过粪管、直径100排气管、直径100过粪管(UPVC)
8.井盖:直径300混凝土井盖、直径400混凝土井盖
9.综合单价:含人材机直接工程费、一般风险费、组织措施费（含安全文明施工费）、管理费、规费、利润等一切费用。
10.备注:不含税金
[工作内容]
1.模板及支架(撑)制作、安装、拆除、堆放、运输及清理模内杂物、刷隔离剂等
2.混凝土制作、运输、浇筑、振捣、养护
3.土石方开挖</t>
  </si>
  <si>
    <t>建筑工程（清理柴棚圈舍）</t>
  </si>
  <si>
    <t>011603001001</t>
  </si>
  <si>
    <t>原柴棚、圈舍拆除</t>
  </si>
  <si>
    <t>[项目特征]
1.名称:原柴棚、圈舍
2.拆除构件的厚度,或规格尺寸:综合考虑
3.构件表面的附着物种类:根据现场实际情况确定
4.场内运距:由投标人根据现场实际情况综合考虑
5.综合单价:含人材机直接工程费、一般风险费、组织措施费（含安全文明施工费）、管理费、规费、利润等一切费用。
6.备注:不含税金
[工作内容]
1.拆除
2.控制扬尘
3.清理
4.场内运输</t>
  </si>
  <si>
    <t>050303001002</t>
  </si>
  <si>
    <t>柴棚、圈舍（含基础）</t>
  </si>
  <si>
    <t>[项目特征]
1.屋面坡度:详设计
2.铺草种类:100mm厚黄褐色仿真毛草
3.垫层:100mm厚C20自拌混凝土
4.基础类型:C30自拌混凝土
5.钢筋种类:现浇钢筋
6.圆木梁规格、材质:稍径200mm
7.方木梁:80*80mm@600杉木
8.木望板:80*80mm杉木
9.墙面装饰板:15mm厚杉木板
10.墙面压条材料种类、规格:50*50mm@500杉木条
11.木檩:50*50mm@300
12.方木柱:100*50mm
13.圆木柱:稍径150mm
14.竹材种类:防腐松木、人工做旧、上透明外漆两遍
15.柱、梁防护材料种类:油溶性木材防腐剂表面涂刷、喷淋法进行处理
16.望板:接触灰背面选用油溶性防腐剂、采用喷淋法处理，上面层均匀的喷淋药剂三遍以上做灰膏
17.其他木构件:表面均匀喷淋处理三次
18.综合单价:含人材机直接工程费、一般风险费、组织措施费（含安全文明施工费）、管理费、规费、利润等一切费用。
19.备注:不含税金                                        [工作内容]
1.整理、选料
2.屋面铺设
3.基础浇筑
4.钢筋制作、安装
5.木材选用、做旧
6.木构件制作、安装
7.刷防护材料</t>
  </si>
  <si>
    <t>建筑工程（清理残垣断壁、清理乱搭乱建）</t>
  </si>
  <si>
    <t>011601001001</t>
  </si>
  <si>
    <t>砖、石砌体拆除</t>
  </si>
  <si>
    <t>[项目特征]
1.砌体名称:残垣断壁
2.砌体材质:砖、石
3.拆除高度:综合考虑
4.拆除砌体的截面尺寸:综合考虑
5.砌体表面的附着物种类:根据现场实际情况确定
6.场内运距:由投标人根据现场实际情况综合考虑
7.综合单价:含人材机直接工程费、一般风险费、组织措施费（含安全文明施工费）、管理费、规费、利润等一切费用。
8.备注:不含税金
[工作内容]
1.拆除
2.控制扬尘
3.清理
4.场内运输</t>
  </si>
  <si>
    <t>011601001002</t>
  </si>
  <si>
    <t>砖木结构拆除</t>
  </si>
  <si>
    <t>[项目特征]
1.拆除内容:违法临时构（建）筑物
2.拆除材质:根据实际情况
3.拆除高度:根据实际情况
4.计算规则:投影面积
5.综合单价:含人材机直接工程费、一般风险费、组织措施费（含安全文明施工费）、管理费、规费、利润等一切费用。
6.备注:不含税金
[工作内容]
1.拆除
2.控制扬尘
3.清理
4.场内运输</t>
  </si>
  <si>
    <t>建筑工程（建筑垃圾外运）</t>
  </si>
  <si>
    <t>011707B07001</t>
  </si>
  <si>
    <t>建筑垃圾清运（汽车运输）</t>
  </si>
  <si>
    <t>[项目特征]
1.运输距离:1km
2.综合单价:含人材机直接工程费、一般风险费、组织措施费（含安全文明施工费）、管理费、规费、利润等一切费用。
3.备注:不含税金
[工作内容]
1.运输
2.弃渣</t>
  </si>
  <si>
    <t>011707B07002</t>
  </si>
  <si>
    <t>建筑垃圾清运（人力运输）</t>
  </si>
  <si>
    <t>[项目特征]
1.运输距离:100m
2.综合单价:含人材机直接工程费、一般风险费、组织措施费（含安全文明施工费）、管理费、规费、利润等一切费用。
3.备注:不含税金
[工作内容]
1.运输
2.弃渣</t>
  </si>
  <si>
    <t>建筑工程（美化庭院）</t>
  </si>
  <si>
    <t>010403006001</t>
  </si>
  <si>
    <t>青砖栅栏1</t>
  </si>
  <si>
    <t>[项目特征]
1.砌体种类、规格:青砖225*105*50mm、青瓦
2.样式:详设计
3.栅栏规格:500*240mm
4.其他:详设计
5.砂浆强度等级、配合比:M5现拌砂浆
6.材料转运:投标人根据现场实际情况综合考虑
7.综合单价:含人材机直接工程费、一般风险费、组织措施费（含安全文明施工费）、管理费、规费、利润等一切费用。
8.备注:不含税金
[工作内容]
1.砂浆制作、运输
2.砌砖
3.勾缝
4.材料转运</t>
  </si>
  <si>
    <t>010403006002</t>
  </si>
  <si>
    <t>青砖栅栏2</t>
  </si>
  <si>
    <t>[项目特征]
1.砌体种类、规格:青砖225*105*50mm
2.样式:详设计
3.栅栏规格:200*240mm
4.其他:详设计
5.砂浆强度等级、配合比:M5混合砂浆
6.材料转运:投标人根据现场实际情况综合考虑
7.综合单价:含人材机直接工程费、一般风险费、组织措施费（含安全文明施工费）、管理费、规费、利润等一切费用。
8.备注:不含税金
[工作内容]
1.砂浆制作、运输
2.砌砖
3.勾缝
4.材料转运</t>
  </si>
  <si>
    <t>010403006003</t>
  </si>
  <si>
    <t>红砖栅栏</t>
  </si>
  <si>
    <t>[项目特征]
1.砌体种类、规格:红砖240×115×53mm
2.其他:详设计
3.砂浆强度等级、配合比:M5现拌砂浆
4.材料转运:投标人根据现场实际情况综合考虑
5.综合单价:含人材机直接工程费、一般风险费、组织措施费（含安全文明施工费）、管理费、规费、利润等一切费用。
6.备注:不含税金
[工作内容]
1.砂浆制作、运输
2.砌砖
3.勾缝
4.材料转运</t>
  </si>
  <si>
    <t>010403006004</t>
  </si>
  <si>
    <t>青石栅栏</t>
  </si>
  <si>
    <t>[项目特征]
1.石料种类、规格:青石
2.石表面加工要求:详设计
3.勾缝要求:详设计
4.砂浆强度等级、配合比:M10现拌水泥砂浆
5.综合单价:含人材机直接工程费、一般风险费、组织措施费（含安全文明施工费）、管理费、规费、利润等一切费用。
6.备注:不含税金
[工作内容]
1.砂浆制作、运输
2.吊装
3.砌石
4.石表面加工
5.勾缝
6.材料运输</t>
  </si>
  <si>
    <t>011204002001</t>
  </si>
  <si>
    <t>拼碎虎皮石墙面</t>
  </si>
  <si>
    <t>[项目特征]
1.墙体类型:外墙
2.安装方式:1:3水泥砂浆粘贴
3.面层材料品种、规格、颜色:虎皮石
4.缝宽、嵌缝材料种类:符合设计及规范要求
5.防护材料种类:符合设计及规范要求
6.磨光、酸洗、打蜡要求:符合设计及规范要求
7.综合单价:含人材机直接工程费、一般风险费、组织措施费（含安全文明施工费）、管理费、规费、利润等一切费用。
8.备注:不含税金
[工作内容]
1.基层清理
2.砂浆制作、运输
3.粘结层铺贴
4.面层安装
5.嵌缝
6.刷防护材料
7.磨光、酸洗、打蜡</t>
  </si>
  <si>
    <t>010403006005</t>
  </si>
  <si>
    <t>卵石栅栏</t>
  </si>
  <si>
    <t>[项目特征]
1.石料种类、规格:卵石
2.规格:25*25cm
3.勾缝要求:符合设计及规范要求
4.砂浆强度等级、配合比:1:3水泥砂浆
5.综合单价:含人材机直接工程费、一般风险费、组织措施费（含安全文明施工费）、管理费、规费、利润等一切费用。
6.备注:不含税金
[工作内容]
1.砂浆制作、运输
2.吊装
3.砌石
4.勾缝
5.材料运输</t>
  </si>
  <si>
    <t>010403006006</t>
  </si>
  <si>
    <t>青条石栅栏</t>
  </si>
  <si>
    <t>[项目特征]
1.石料种类、规格:青条石
2.石表面加工要求:符合设计及规范要求
3.勾缝要求:M10现拌水泥砂浆
4.砂浆强度等级、配合比:M10现拌水泥砂浆
5.综合单价:含人材机直接工程费、一般风险费、组织措施费（含安全文明施工费）、管理费、规费、利润等一切费用。
6.备注:不含税金
[工作内容]
1.砂浆制作、运输
2.吊装
3.砌石
4.石表面加工
5.勾缝
6.材料运输</t>
  </si>
  <si>
    <t>010607002001</t>
  </si>
  <si>
    <t>木栅栏</t>
  </si>
  <si>
    <t>[项目特征]
1.材料品种、规格:φ100mm圆木桩
2.边框及立柱型钢品种、规格:详设计
3.综合单价:含人材机直接工程费、一般风险费、组织措施费（含安全文明施工费）、管理费、规费、利润等一切费用。
4.备注:不含税金
[工作内容]
1.安装
2.校正
3.预埋铁件
4.安螺栓及金属立柱</t>
  </si>
  <si>
    <t>010607002002</t>
  </si>
  <si>
    <t>刚竹栅栏</t>
  </si>
  <si>
    <t>[项目特征]
1.高度:0.7m
2.材料品种、规格:刚竹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</si>
  <si>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010607002003</t>
  </si>
  <si>
    <t>紫竹栅栏</t>
  </si>
  <si>
    <t>[项目特征]
1.高度:0.7m
2.材料品种、规格:紫竹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</si>
  <si>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010607002004</t>
  </si>
  <si>
    <t>竹栅栏</t>
  </si>
  <si>
    <t>[项目特征]
1.材料品种、规格:竹子
2.高度:0.7m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</si>
  <si>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010607002005</t>
  </si>
  <si>
    <t>楠竹栅栏</t>
  </si>
  <si>
    <t>[项目特征]
1.高度:0.7m
2.材料品种、规格:楠竹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</si>
  <si>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010607002006</t>
  </si>
  <si>
    <t>斑竹栅栏</t>
  </si>
  <si>
    <t>[项目特征]
1.高度:0.7m
2.材料品种、规格:斑竹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</si>
  <si>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050307016001</t>
  </si>
  <si>
    <t>花池</t>
  </si>
  <si>
    <t>[项目特征]
1.池壁材料种类、规格:250*200mm红砂石
2.砂浆强度等级、配合比:M10水泥砂浆
3.综合单价:含人材机直接工程费、一般风险费、组织措施费（含安全文明施工费）、管理费、规费、利润等一切费用。
4.备注:不含税金
[工作内容]
1.墙体砌(浇)筑</t>
  </si>
  <si>
    <t>建筑工程（路面工程）</t>
  </si>
  <si>
    <t>041001001001</t>
  </si>
  <si>
    <t>拆除路面</t>
  </si>
  <si>
    <t>[项目特征]
1.材质:混凝土路面
2.厚度:10cm
3.拆除方式:人工
4.综合单价:含人材机直接工程费、一般风险费、组织措施费（含安全文明施工费）、管理费、规费、利润等一切费用。
5.备注:不含税金
[工作内容]
1.拆除、清理
2.运输</t>
  </si>
  <si>
    <t>080101010001</t>
  </si>
  <si>
    <t>原土碾压、夯实</t>
  </si>
  <si>
    <t>[项目特征]
1.密实度:90%
2.综合单价:含人材机直接工程费、一般风险费、组织措施费（含安全文明施工费）、管理费、规费、利润等一切费用。
3.备注:不含税金
[工作内容]
1.平整
2.夯实
3.碾压
4.运输</t>
  </si>
  <si>
    <t>040202011001</t>
  </si>
  <si>
    <t>碎石基层</t>
  </si>
  <si>
    <t>[项目特征]
1.石料规格:级配碎石
2.厚度:100mm
3.综合单价:含人材机直接工程费、一般风险费、组织措施费（含安全文明施工费）、管理费、规费、利润等一切费用。
4.备注:不含税金
[工作内容]
1.拌和
2.运输
3.铺筑
4.找平
5.碾压
6.养护</t>
  </si>
  <si>
    <t>040203007001</t>
  </si>
  <si>
    <t>水泥混凝土地面（车行道）</t>
  </si>
  <si>
    <t>[项目特征]
1.混凝土强度等级:C25
2.混凝土种类:自拌砼
3.厚度:20cm
4.其他:表面拉防滑槽
5.综合单价:含人材机直接工程费、一般风险费、组织措施费（含安全文明施工费）、管理费、规费、利润等一切费用。
6.备注:不含税金
[工作内容]
1.模板制作、安装、拆除
2.混凝土拌和、运输、浇筑
3.拉毛
4.压痕或刻防滑槽
5.锯缝、嵌缝
6.路面养护</t>
  </si>
  <si>
    <t>040203007002</t>
  </si>
  <si>
    <t>水泥混凝土地面（人行道）</t>
  </si>
  <si>
    <t>[项目特征]
1.混凝土强度等级:C25
2.混凝土种类:自拌砼
3.厚度:10cm
4.其他:表面拉防滑槽
5.综合单价:含人材机直接工程费、一般风险费、组织措施费（含安全文明施工费）、管理费、规费、利润等一切费用。
6.备注:不含税金
[工作内容]
1.模板制作、安装、拆除
2.混凝土拌和、运输、浇筑
3.拉毛
4.压痕或刻防滑槽
5.锯缝、嵌缝
6.路面养护</t>
  </si>
  <si>
    <t>040204002001</t>
  </si>
  <si>
    <t>人行道块料铺设(红砂石板）</t>
  </si>
  <si>
    <t>[项目特征]
1.块料品种、规格:5cm红砂石板
2.砂浆种类:1:3水泥砂浆
3.图形:详设计
4.综合单价:含人材机直接工程费、一般风险费、组织措施费（含安全文明施工费）、管理费、规费、利润等一切费用。
5.备注:不含税金
[工作内容]
1.基础、垫层铺筑
2.块料铺设</t>
  </si>
  <si>
    <t>040204002002</t>
  </si>
  <si>
    <t>人行道块料铺设(青石板）</t>
  </si>
  <si>
    <t>[项目特征]
1.块料品种、规格:5cm青石板
2.砂浆种类:1:2.5水泥砂浆
3.图形:详设计
4.综合单价:含人材机直接工程费、一般风险费、组织措施费（含安全文明施工费）、管理费、规费、利润等一切费用。
5.备注:不含税金
[工作内容]
1.基础、垫层铺筑
2.块料铺设</t>
  </si>
  <si>
    <t>010501003001</t>
  </si>
  <si>
    <t>路灯基础</t>
  </si>
  <si>
    <t>[项目特征]
1.预埋铁件:钢板10*200*200mm
2.基础混凝土强度等级、种类:自拌混凝土C30
3.垫层:150mmC25自拌混凝土
4.综合单价:含人材机直接工程费、一般风险费、组织措施费（含安全文明施工费）、管理费、规费、利润等一切费用。
5.备注:不含税金
[工作内容]
1.混凝土制作、运输、浇筑、振捣、养护</t>
  </si>
  <si>
    <t>建筑工程（整治厨房厕所）</t>
  </si>
  <si>
    <t>011605001001</t>
  </si>
  <si>
    <t>原厨房灶台面砖拆除</t>
  </si>
  <si>
    <t>[项目特征]
1.饰面材料种类及厚度:面砖
2.场内运距:由投标人根据现场实际情况综合考虑
3.综合单价:含人材机直接工程费、一般风险费、组织措施费（含安全文明施工费）、管理费、规费、利润等一切费用。
4.备注:不含税金
[工作内容]
1.拆除
2.控制扬尘
3.清理
4.场内运输</t>
  </si>
  <si>
    <t>011203001001</t>
  </si>
  <si>
    <t>厨房灶台一般抹灰</t>
  </si>
  <si>
    <t>[项目特征]
1.基层类型、部位:原灶台
2.抹灰层:1:2.5混合砂浆
3.综合单价:含人材机直接工程费、一般风险费、组织措施费（含安全文明施工费）、管理费、规费、利润等一切费用。
4.备注:不含税金
[工作内容]
1.基层清理
2.砂浆制作、运输
3.底层抹灰</t>
  </si>
  <si>
    <t>011108003001</t>
  </si>
  <si>
    <t>厨房灶台面砖</t>
  </si>
  <si>
    <t>[项目特征]
1.工程部位:原灶台
2.面层材料品种、规格、颜色:300*300面砖
3.勾缝材料种类:符合设计及规范要求
4.防护材料种类:符合设计及规范要求
5.酸洗、打蜡要求:符合设计及规范要求
6.综合单价:含人材机直接工程费、一般风险费、组织措施费（含安全文明施工费）、管理费、规费、利润等一切费用。
7.备注:不含税金
[工作内容]
1.清理基层
2.面层铺贴、磨边
3.勾缝
4.刷防护材料
5.酸洗、打蜡
6.材料运输</t>
  </si>
  <si>
    <t>011101003001</t>
  </si>
  <si>
    <t>厨房细石混凝土楼地面</t>
  </si>
  <si>
    <t>[项目特征]
1.基层:素土夯实
2.垫层:100mm厚C15混凝土垫层
3.找平层厚度、砂浆配合比:水泥砂浆水灰比0.4-0.5一道
4.面层厚度、混凝土强度等级:40mm厚C20细石混凝土，表面撒1:1水泥砂子随打随抹光
5.综合单价:含人材机直接工程费、一般风险费、组织措施费（含安全文明施工费）、管理费、规费、利润等一切费用。
6.备注:不含税金
[工作内容]
1.基层清理
2.抹找平层
3.面层铺设
4.材料运输</t>
  </si>
  <si>
    <t>011204003003</t>
  </si>
  <si>
    <t>厨房墙面砖</t>
  </si>
  <si>
    <t>[项目特征]
1.墙体类型:内墙
2.安装方式:4mm厚强力专用胶泥粘贴
3.找平层:9mm厚1:3水泥砂浆分层压实找平
4.面层材料品种、规格、颜色:10mm厚600*300白色墙砖
5.缝宽、嵌缝材料种类:专用勾缝剂勾缝
6.防护材料种类:符合设计及规范要求
7.磨光、酸洗、打蜡要求:符合设计及规范要求
8.综合单价:含人材机直接工程费、一般风险费、组织措施费（含安全文明施工费）、管理费、规费、利润等一切费用。
9.备注:不含税金
[工作内容]
1.基层清理
2.砂浆制作、运输
3.粘结层铺贴
4.面层安装
5.嵌缝
6.刷防护材料
7.磨光、酸洗、打蜡</t>
  </si>
  <si>
    <t>011613B03001</t>
  </si>
  <si>
    <t>拆除管线</t>
  </si>
  <si>
    <t>[项目特征]
1.拆除部位:原有厨房线路老化部分拆除
2.拆除管线种类:综合考虑
3.拆除管线规格:4mm2以内
4.场内运距:由投标人根据现场实际情况综合考虑
5.综合单价:含人材机直接工程费、一般风险费、组织措施费（含安全文明施工费）、管理费、规费、利润等一切费用。
6.备注:不含税金
[工作内容]
1.拆除
2.控制扬尘
3.清理
4.场内运输</t>
  </si>
  <si>
    <t>030411004001</t>
  </si>
  <si>
    <t>配线WDZC-BYJ-1.5mm2</t>
  </si>
  <si>
    <t>[项目特征]
1.名称:照明配线
2.配线形式:管内穿线
3.规格、型号:WDZC-BYJ-1.5mm2
4.综合单价:含人材机直接工程费、一般风险费、组织措施费（含安全文明施工费）、管理费、规费、利润等一切费用。
5.备注:不含税金
[工作内容]
1.配线</t>
  </si>
  <si>
    <t>030411004002</t>
  </si>
  <si>
    <t>配线WDZC-BYJ-4mm2</t>
  </si>
  <si>
    <t>[项目特征]
1.名称:动力配线
2.配线形式:管内穿线
3.规格、型号:WDZC-BYJ-4mm2
4.综合单价:含人材机直接工程费、一般风险费、组织措施费（含安全文明施工费）、管理费、规费、利润等一切费用。
5.备注:不含税金
[工作内容]
1.配线</t>
  </si>
  <si>
    <t>030413002001</t>
  </si>
  <si>
    <t>剔槽及恢复（厨房）</t>
  </si>
  <si>
    <t>[项目特征]
1.名称:剔槽
2.规格:综合考虑
3.类型:综合考虑
4.填充(恢复)方式:满足设计及规范要求
5.混凝土标准:满足设计及规范要求
6.综合单价:含人材机直接工程费、一般风险费、组织措施费（含安全文明施工费）、管理费、规费、利润等一切费用。
7.备注:不含税金
[工作内容]
1.开槽
2.恢复处理</t>
  </si>
  <si>
    <t>030411001001</t>
  </si>
  <si>
    <t>电气配管 JDG20（暗敷）（厨房）</t>
  </si>
  <si>
    <t>[项目特征]
1.名称:电气配管
2.材质:JDG
3.规格:DN20
4.敷设方式:暗敷
5.接地:满足设计及规范要求
6.综合单价:含人材机直接工程费、一般风险费、组织措施费（含安全文明施工费）、管理费、规费、利润等一切费用。
7.备注:不含税金
[工作内容]
1.电线管路敷设
2.砖墙开沟槽,沟槽修补、敷抹砂浆保护层
3.接地</t>
  </si>
  <si>
    <t>030411001002</t>
  </si>
  <si>
    <t>电气配管 JDG25（暗敷）（厨房）</t>
  </si>
  <si>
    <t>041001006001</t>
  </si>
  <si>
    <t>拆除管道（厨房）</t>
  </si>
  <si>
    <t>[项目特征]
1.材质:塑料
2.管径:DN110
3.场内运输:由投标人根据现场实际情况综合考虑
4.综合单价:含人材机直接工程费、一般风险费、组织措施费（含安全文明施工费）、管理费、规费、利润等一切费用。
5.备注:不含税金
[工作内容]
1.拆除、清理
2.运输</t>
  </si>
  <si>
    <t>060105009001</t>
  </si>
  <si>
    <t>排水管（厨房）</t>
  </si>
  <si>
    <t>[项目特征]
1.材质:PVC
2.规格:DN110
3.铺设方式:热熔连接
4.综合单价:含人材机直接工程费、一般风险费、组织措施费（含安全文明施工费）、管理费、规费、利润等一切费用。
5.备注:不含税金
[工作内容]
1.制作
2.铺设
3.接口
4.排水管及辅助材料运输</t>
  </si>
  <si>
    <t>011102003002</t>
  </si>
  <si>
    <t>厕所楼地面</t>
  </si>
  <si>
    <t>[项目特征]
1.找平层厚度、砂浆配合比:1:3水泥砂浆，最薄处20mm厚
2.结合层厚度、砂浆配合比:20mm厚1:2.5干硬性水泥砂浆
3.防水层:水泥基防水2遍、
4.垫层:100mm厚C15混凝土垫层找坡表面找平
5.中间结合层:水泥浆水灰比0.4-0.5结合层一道
6.面层材料品种、规格、颜色:300*300*10mm防滑地砖
7.嵌缝材料种类:符合设计及规范要求
8.防护层材料种类:符合设计及规范要求
9.酸洗、打蜡要求:符合设计及规范要求
10.磨边要求:符合设计及规范要求
11.综合单价:含人材机直接工程费、一般风险费、组织措施费（含安全文明施工费）、管理费、规费、利润等一切费用。
12.备注:不含税金
[工作内容]
1.基层清理
2.抹找平层
3.面层铺设、磨边
4.嵌缝
5.刷防护材料
6.酸洗、打蜡
7.材料运输</t>
  </si>
  <si>
    <t>011204003004</t>
  </si>
  <si>
    <t>厕所墙面</t>
  </si>
  <si>
    <t>[项目特征]
1.基层:对凹凸不平处，水泥砂浆修补
2.找平层:9mm厚1:3水泥砂浆分层压实磨平
3.防水层:1.5mm厚聚合物水泥基复合防水涂料
4.结合层:4mm厚强力胶粉泥粘结层，揉挤压实
5.安装方式:强力胶粘贴
6.面层材料品种、规格、颜色:300*600*10mm白色瓷砖
7.缝宽、嵌缝材料种类:白水泥擦缝
8.防护材料种类:符合设计及规范要求
9.磨光、酸洗、打蜡要求:符合设计及规范要求
10.综合单价:含人材机直接工程费、一般风险费、组织措施费（含安全文明施工费）、管理费、规费、利润等一切费用。
11.备注:不含税金
[工作内容]
1.基层清理
2.砂浆制作、运输
3.粘结层铺贴
4.面层安装
5.嵌缝
6.刷防护材料
7.磨光、酸洗、打蜡</t>
  </si>
  <si>
    <t>011302001001</t>
  </si>
  <si>
    <t>吊顶天棚</t>
  </si>
  <si>
    <t>[项目特征]
1.吊顶形式、吊杆规格、高度:φ8mm钢筋吊杆或M8全牙吊杆与结构中的预埋铁件焊接或后置紧固件焊接，双向中距≤1200mm
2.龙骨材料种类、规格、中距:次龙骨，中距＜300-600mm
3.面层材料品种、规格:300*300*1mm铝扣板
4.压条材料种类、规格:符合设计及规范要求
5.嵌缝材料种类:符合设计及规范要求
6.综合单价:含人材机直接工程费、一般风险费、组织措施费（含安全文明施工费）、管理费、规费、利润等一切费用。
7.防护材料种类:符合设计及规范要求
8.备注:不含税金
[工作内容]
1.基层清理、吊杆安装
2.龙骨安装
3.基层板铺贴
4.面层铺贴
5.嵌缝
6.刷防护材料</t>
  </si>
  <si>
    <t>031004008001</t>
  </si>
  <si>
    <t>厕所水龙头</t>
  </si>
  <si>
    <t>[项目特征]
1.名称:水龙头
2.综合单价:含人材机直接工程费、一般风险费、组织措施费（含安全文明施工费）、管理费、规费、利润等一切费用。
3.备注:不含税金
[工作内容]
1.器具安装
2.附件安装</t>
  </si>
  <si>
    <t>组</t>
  </si>
  <si>
    <t>031004006001</t>
  </si>
  <si>
    <t>大便器（带水箱）</t>
  </si>
  <si>
    <t>[项目特征]
1.材质:陶瓷
2.规格、类型:大便器（带水箱）
3.附件名称、数量:角型阀、低水箱配件等
4.综合单价:含人材机直接工程费、一般风险费、组织措施费（含安全文明施工费）、管理费、规费、利润等一切费用。
5.备注:不含税金
[工作内容]
1.器具安装
2.附件安装</t>
  </si>
  <si>
    <t>031004003001</t>
  </si>
  <si>
    <t>洗脸盆</t>
  </si>
  <si>
    <t>[项目特征]
1.材质:陶瓷
2.规格、类型:台上式
3.附件名称、数量:角型阀、水龙头等
4.综合单价:含人材机直接工程费、一般风险费、组织措施费（含安全文明施工费）、管理费、规费、利润等一切费用。
5.备注:不含税金
[工作内容]
1.器具安装
2.附件安装</t>
  </si>
  <si>
    <t>031004010001</t>
  </si>
  <si>
    <t>淋浴器</t>
  </si>
  <si>
    <t>[项目特征]
1.材质、规格:铝合金
2.附件名称、数量:截止阀等
3.综合单价:含人材机直接工程费、一般风险费、组织措施费（含安全文明施工费）、管理费、规费、利润等一切费用。
4.备注:不含税金
[工作内容]
1.器具安装
2.附件安装</t>
  </si>
  <si>
    <t>套</t>
  </si>
  <si>
    <t>011505010001</t>
  </si>
  <si>
    <t>镜面玻璃</t>
  </si>
  <si>
    <t>[项目特征]
1.镜面玻璃品种、规格:钢化玻璃
2.综合单价:含人材机直接工程费、一般风险费、组织措施费（含安全文明施工费）、管理费、规费、利润等一切费用。
3.备注:不含税金
[工作内容]
1.玻璃及框制作、运输、安装</t>
  </si>
  <si>
    <t>011501018001</t>
  </si>
  <si>
    <t>置物架</t>
  </si>
  <si>
    <t>[项目特征]
1.材料种类、规格:符合设计及规范要求
2.五金种类、规格:符合设计及规范要求
3.防护材料种类:符合设计及规范要求
4.油漆品种、刷漆遍数:符合设计及规范要求
5.综合单价:含人材机直接工程费、一般风险费、组织措施费（含安全文明施工费）、管理费、规费、利润等一切费用。
6.备注:不含税金
[工作内容]
1.台柜制作、运输、安装(安放)
2.刷防护材料、油漆
3.五金件安装</t>
  </si>
  <si>
    <t>030411004003</t>
  </si>
  <si>
    <t>配线WDZC-BYJ-2.5mm2（厕所）</t>
  </si>
  <si>
    <t>[项目特征]
1.名称:照明配线
2.配线形式:管内穿线
3.规格、型号:WDZC-BYJ-2.5mm2
4.综合单价:含人材机直接工程费、一般风险费、组织措施费（含安全文明施工费）、管理费、规费、利润等一切费用。
5.备注:不含税金
[工作内容]
1.配线</t>
  </si>
  <si>
    <t>030411001003</t>
  </si>
  <si>
    <t>电气配管 JDG20（暗敷）（厕所）</t>
  </si>
  <si>
    <t>041001006002</t>
  </si>
  <si>
    <t>拆除管道（厕所）</t>
  </si>
  <si>
    <t>060105009002</t>
  </si>
  <si>
    <t>排水管（厕所）</t>
  </si>
  <si>
    <t>建筑工程（新增工程）</t>
  </si>
  <si>
    <t>琉璃瓦瓦屋面(含钢檩条、钢柱、钢梁）</t>
  </si>
  <si>
    <t>[项目特征]
1.瓦品种、规格:琉璃瓦
2.瓦脊:3厚合成琉璃正脊瓦
3.柱类型:方管100*100*3（Q335）
4.单根柱质量:综合考虑
5.钢檩条品种、规格:矩管40*80*2.5（Q335)间距750mm
6.梁类型:按设计图纸
7.梁钢材品种、规格:矩管80*120*3（Q335）
8.梁单根质量:综合考虑
9.螺栓种类:综合考虑
10.探伤要求:按设计、规范要求
11.除锈要求:除锈等级为Sa2
12.防火要求:满足设计和施工规范
13.油漆种类及遍数:涂红褐色防火漆一道、防锈漆二道
14.焊缝:焊缝为连续焊缝（均为满焊），焊缝高度不少于连接构
件的最小壁厚，焊缝最小长度为 40mm，焊条用 E43 型。
15.运输距离:综合考虑
16.综合单价:含人材机直接工程费、一般风险费、组织措施费（含安全文明施工费）、管理费、规费、利润等一切费用。
17.备注:不含税金
[工作内容]
1.砂浆制作、运输、摊铺、养护
2.安瓦、作瓦脊
3.焊缝
4.钢柱、钢梁、檩条安装</t>
  </si>
  <si>
    <t>[项目特征]
1.材料品种、规格:竹子
2.高度:1.5m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</si>
  <si>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建筑工程（施工技术措施项目）</t>
  </si>
  <si>
    <t>011701001001</t>
  </si>
  <si>
    <t>钢管双排脚手架</t>
  </si>
  <si>
    <t>[项目特征]
1.建筑结构形式:综合
2.檐口高度:按实际尺寸
3.综合单价:含人材机直接工程费、一般风险费、组织措施费（含安全文明施工费）、管理费、规费、利润等一切费用。
4.备注:不含税金
[工作内容]
1.场内、场外材料搬运
2.搭、拆脚手架、斜道、上料平台
3.安全网的铺设
4.选择附墙点与主体连接
5.测试电动装置、安全锁等
6.拆除脚手架后材料的堆放</t>
  </si>
  <si>
    <t>050101006001</t>
  </si>
  <si>
    <t>清除草皮</t>
  </si>
  <si>
    <t>[项目特征]
1.草皮种类:综合考虑
2.综合单价:含人材机直接工程费、一般风险费、组织措施费（含安全文明施工费）、管理费、规费、利润等一切费用。
3.备注:不含税金
[工作内容]
1.除草
2.废弃物运输
3.场地清理</t>
  </si>
  <si>
    <t>050101007001</t>
  </si>
  <si>
    <t>清除地被植物</t>
  </si>
  <si>
    <t>[项目特征]
1.植物种类:综合考虑
2.综合单价:含人材机直接工程费、一般风险费、组织措施费（含安全文明施工费）、管理费、规费、利润等一切费用。
3.备注:不含税金
[工作内容]
1.清除植物
2.废弃物运输
3.场地清理</t>
  </si>
  <si>
    <t>050102001001</t>
  </si>
  <si>
    <t>栽植李树</t>
  </si>
  <si>
    <t>[项目特征]
1.种类:李树
2.米径:10-15cm
3.株高、冠径:300-350cm,300cm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</si>
  <si>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株</t>
  </si>
  <si>
    <t>050102001002</t>
  </si>
  <si>
    <t>栽植芭蕉</t>
  </si>
  <si>
    <t>[项目特征]
1.种类:芭蕉
2.株高、冠径:200-250cm,100cm
3.起挖方式:人工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</si>
  <si>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050102001003</t>
  </si>
  <si>
    <t>栽植梨树</t>
  </si>
  <si>
    <t>[项目特征]
1.种类:梨树
2.米径:15-20cm
3.株高、冠径:300-350cm,250-300cm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</si>
  <si>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050102001004</t>
  </si>
  <si>
    <t>栽植桃树</t>
  </si>
  <si>
    <t>[项目特征]
1.种类:桃树
2.米径:15-20cm
3.株高、冠径:300-350cm,250-300cm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</si>
  <si>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050102001005</t>
  </si>
  <si>
    <t>栽植柚子树</t>
  </si>
  <si>
    <t>[项目特征]
1.种类:柚子树
2.米径:15-20cm
3.株高、冠径:300-350cm,250-300cm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</si>
  <si>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050102003001</t>
  </si>
  <si>
    <t>栽植刚竹</t>
  </si>
  <si>
    <t>[项目特征]
1.竹种类:刚竹
2.米径:2-4cm
3.高度:300-350cm
4.冠幅:80-100cm
5.养护期:1年
6.综合单价:含人材机直接工程费、一般风险费、组织措施费（含安全文明施工费）、管理费、规费、利润、税金等一切费用。
7.备注:不含税金
[工作内容]
1.起挖
2.运输
3.栽植
4.养护</t>
  </si>
  <si>
    <t>050102002001</t>
  </si>
  <si>
    <t>栽植木春菊</t>
  </si>
  <si>
    <t>[项目特征]
1.种类:木春菊
2.高度:30-35cm
3.冠幅:20-35cm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</si>
  <si>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050102002002</t>
  </si>
  <si>
    <t>栽植美人蕉</t>
  </si>
  <si>
    <t>[项目特征]
1.种类:美人蕉
2.高度:30-35cm
3.冠幅:15-20cm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</si>
  <si>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050102001006</t>
  </si>
  <si>
    <t>栽植三角梅</t>
  </si>
  <si>
    <t>[项目特征]
1.种类:三角梅
2.米径:3-5cm
3.株高、冠径:120-150cm,80-150cm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</si>
  <si>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050102002003</t>
  </si>
  <si>
    <t>栽植扁竹根</t>
  </si>
  <si>
    <t>[项目特征]
1.种类:扁竹根
2.高度:30-50cm
3.冠幅:20-30cm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</si>
  <si>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050102002004</t>
  </si>
  <si>
    <t>栽植五色梅</t>
  </si>
  <si>
    <t>[项目特征]
1.种类:五色梅
2.高度:30-35cm
3.冠幅:20-30cm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</si>
  <si>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050102002005</t>
  </si>
  <si>
    <t>栽植云南黄素馨</t>
  </si>
  <si>
    <t>[项目特征]
1.种类:云南黄素馨
2.高度:70-80cm
3.冠幅:60-80cm
4.密度:25株/m2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</si>
  <si>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050102009001</t>
  </si>
  <si>
    <t>栽植荷花</t>
  </si>
  <si>
    <t>[项目特征]
1.植物种类:荷花
2.高度:70-75cm
3.冠幅:30-40cm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</si>
  <si>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050102009002</t>
  </si>
  <si>
    <t>栽植水芹</t>
  </si>
  <si>
    <t>[项目特征]
1.植物种类:水芹
2.高度:35-40cm
3.冠幅:35-40cm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</si>
  <si>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050102009003</t>
  </si>
  <si>
    <t>栽植花叶竹</t>
  </si>
  <si>
    <t>[项目特征]
1.植物种类:花叶竹
2.高度:60-70cm
3.冠幅:30-35cm
4.综合单价:含人材机直接工程费、一般风险费、组织措施费（含安全文明施工费）、管理费、规费、利润等一切费用。
5.养护期:1年
6.备注:不含税金
[工作内容]
1.起挖
2.运输
3.栽植
4.养护</t>
  </si>
  <si>
    <t>050102009004</t>
  </si>
  <si>
    <t>栽植黄花菖蒲</t>
  </si>
  <si>
    <t>[项目特征]
1.植物种类:黄花菖蒲
2.高度:60-70cm
3.冠幅:40cm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</si>
  <si>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050102009005</t>
  </si>
  <si>
    <t>栽植紫芋</t>
  </si>
  <si>
    <t>[项目特征]
1.植物种类:紫芋
2.高度:40-50cm
3.冠幅:30-50cm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</si>
  <si>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050102009006</t>
  </si>
  <si>
    <t>栽植花叶菖蒲</t>
  </si>
  <si>
    <t>[项目特征]
1.植物种类:花叶菖蒲
2.高度:70-80cm
3.冠幅:15cm
4.养护期:1年
5.综合单价:含人材机直接工程费、一般风险费、组织措施费（含安全文明施工费）、管理费、规费、利润等一切费用。
6.备注:不含税金
[工作内容]
1.起挖
2.运输
3.栽植
4.养护</t>
  </si>
  <si>
    <t>040101002001</t>
  </si>
  <si>
    <t>挖沟槽土石方</t>
  </si>
  <si>
    <t>[项目特征]
1.土壤类别:土石综合
2.土石比:9：1
3.挖土深度:综合考虑
4.开挖方式:人工
5.场内运距:由投标人根据现场实际情况综合考虑
6.综合单价:含人材机直接工程费、一般风险费、组织措施费（含安全文明施工费）、管理费、规费、利润等一切费用。
7.备注:不含税金
[工作内容]
1.排地表水
2.土方开挖
3.围护(挡土板)及拆除
4.基底钎探
5.场内运输</t>
  </si>
  <si>
    <t>040101003001</t>
  </si>
  <si>
    <t>挖基坑土石方</t>
  </si>
  <si>
    <t>[项目特征]
1.土壤类别:综合考虑
2.土石比:9：1
3.挖土深度:综合考虑
4.开挖方式:人工
5.场内运距:由投标人根据现场实际情况综合考虑
6.综合单价:含人材机直接工程费、一般风险费、组织措施费（含安全文明施工费）、管理费、规费、利润等一切费用。
7.备注:不含税金
[工作内容]
1.排地表水
2.土方开挖
3.围护(挡土板)及拆除
4.基底钎探
5.场内运输</t>
  </si>
  <si>
    <t>040103001001</t>
  </si>
  <si>
    <t>回填方</t>
  </si>
  <si>
    <t>[项目特征]
1.密实度要求:符合设计及规范要求
2.填方材料品种:土石方
3.土石比:9：1
4.填方粒径要求:符合设计及规范要求
5.填方来源、运距:由投标人根据现场实际情况综合考虑
6.综合单价:含人材机直接工程费、一般风险费、组织措施费（含安全文明施工费）、管理费、规费、利润等一切费用。
7.备注:不含税金
[工作内容]
1.运输
2.回填
3.压实</t>
  </si>
  <si>
    <t>040103002001</t>
  </si>
  <si>
    <t>余方弃置（汽车运输）</t>
  </si>
  <si>
    <t>[项目特征]
1.废弃料品种:土石方
2.土石比:9：1
3.运距:1km
4.运输方式:汽车
5.综合单价:含人材机直接工程费、一般风险费、组织措施费（含安全文明施工费）、管理费、规费、利润等一切费用。
6.备注:不含税金
[工作内容]
1.余方点装料运输至弃置点</t>
  </si>
  <si>
    <t>040103002002</t>
  </si>
  <si>
    <t>余方弃置（人力运输）</t>
  </si>
  <si>
    <t>[项目特征]
1.废弃料品种:土石方
2.土石比:9：1
3.运距:100m
4.运输方式:人力
5.综合单价:含人材机直接工程费、一般风险费、组织措施费（含安全文明施工费）、管理费、规费、利润等一切费用。
6.备注:不含税金
[工作内容]
1.余方点装料运输至弃置点</t>
  </si>
  <si>
    <t>040501004001</t>
  </si>
  <si>
    <t>De300 FRPP异形肋模压波纹排水管-SN8</t>
  </si>
  <si>
    <t>[项目特征]
1.垫层、基础材质及厚度:三角区中粗砂回填
2.输送介质:排水
3.材质及规格:FRPP异形肋模压波纹排水管-De300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</si>
  <si>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040501004002</t>
  </si>
  <si>
    <t>De400 FRPP异形肋模压波纹排水管-SN8</t>
  </si>
  <si>
    <t>[项目特征]
1.垫层、基础材质及厚度:三角区中粗砂回填
2.输送介质:排水
3.材质及规格:FRPP异形肋模压波纹排水管-De400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</si>
  <si>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040501004003</t>
  </si>
  <si>
    <t>De500 FRPP异形肋模压波纹排水管-SN8</t>
  </si>
  <si>
    <t>[项目特征]
1.垫层、基础材质及厚度:三角区中粗砂回填
2.输送介质:排水
3.材质及规格:FRPP异形肋模压波纹排水管-De500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</si>
  <si>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040501004004</t>
  </si>
  <si>
    <t>De600 FRPP异形肋模压波纹排水管-SN8</t>
  </si>
  <si>
    <t>[项目特征]
1.垫层、基础材质及厚度:三角区中粗砂回填
2.输送介质:排水
3.材质及规格:FRPP异形肋模压波纹排水管-De600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</si>
  <si>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040504002001</t>
  </si>
  <si>
    <t>污水检查井-人行道（井深＞1.2m）</t>
  </si>
  <si>
    <t>[项目特征]
1.井深:按设计综合考虑
2.垫层、基础材质及厚度:100mm厚C10混凝土垫层+220mm厚C25 S4混凝土底板（钢筋、型号规格：按设计）
3.墙身材质、强度等级:200mm厚C25 S4混凝土井壁（钢筋、型号规格：按设计）
4.盖板材质及规格:100mm厚C25混凝土钢筋砼盖板（钢筋、型号规格：按设计）
5.井筒材质及规格:φ700预制C30混凝土井筒（钢筋、型号规格：按设计）
6.井盖、井座材质及规格:DN700  新型复合材料井盖及井座
7.防坠网型号、规格:防护网材质选用高强度防腐聚乙烯或高强度尼龙绳
8.踏步材质、规格:复合材料成品爬梯
9.流槽结构做法:M7.5水泥砂浆砌筑MU10标砖
10.井壁抹灰材质、厚度:20mm厚1:2防水水泥砂浆
11.混凝土种类:自拌混凝土
12.钢筋型号、规格:按设计和规范
13.具体结构做法:06MS201-3-21页
14.综合单价:含人材机直接工程费、一般风险费、组织措施费（含安全文明施工费）、管理费、规费、利润等一切费用。
15.备注:不含税金
[工作内容]
1.基层清理
2.模板制作、安装、拆除
3.混凝土拌和、运输、浇筑、养护
4.钢筋制安
5.井圈、井盖安装
6.盖板安装
7.踏步安装
8.防护网安装
9.防水、止水
10.抹灰
11.运输</t>
  </si>
  <si>
    <t>040504002002</t>
  </si>
  <si>
    <t>雨水检查井-人行道（井深＞1.2m）</t>
  </si>
  <si>
    <t>[项目特征]
1.井深:按设计综合考虑
2.垫层、基础材质及厚度:100mm厚C10混凝土垫层+220mm厚C25 S4混凝土底板（钢筋、型号规格：按设计）
3.墙身材质、强度等级:200mm厚C25 S4混凝土井壁（钢筋、型号规格：按设计）
4.盖板材质及规格:100mm厚C25混凝土钢筋砼盖板（钢筋、型号规格：按设计）
5.井筒材质及规格:φ700预制C30混凝土井筒（钢筋、型号规格：按设计）
6.井盖、井座材质及规格:DN700  新型复合材料井盖及井座
7.防坠网型号、规格:防护网材质选用高强度防腐聚乙烯或高强度尼龙绳
8.踏步材质、规格:复合材料成品爬梯
9.流槽结构做法:M7.5水泥砂浆砌筑MU10标砖
10.井壁抹灰材质、厚度:20mm厚1:2防水水泥砂浆
11.混凝土种类:自拌混凝土
12.钢筋型号、规格:按设计和规范
13.具体结构做法:06MS201-3-12页
14.综合单价:含人材机直接工程费、一般风险费、组织措施费（含安全文明施工费）、管理费、规费、利润等一切费用。
15.备注:不含税金
[工作内容]
1.基层清理
2.模板制作、安装、拆除
3.混凝土拌和、运输、浇筑、养护
4.钢筋制安
5.井圈、井盖安装
6.盖板安装
7.踏步安装
8.防护网安装
9.防水、止水
10.抹灰
11.运输
12.“污水检查井-人行道（井深＞1.2m）”设计的所有结构做法及工作内容</t>
  </si>
  <si>
    <t>030701003001</t>
  </si>
  <si>
    <t>空调外机拆除</t>
  </si>
  <si>
    <t>[项目特征]
1.名称:空调外机（不含主材）
2.型号:综合考虑
3.规格:综合考虑
4.综合单价:含人材机直接工程费、一般风险费、组织措施费（含安全文明施工费）、管理费、规费、利润等一切费用。
5.备注:不含税金
[工作内容]
1.拆除、运输</t>
  </si>
  <si>
    <t>台</t>
  </si>
  <si>
    <t>030701003002</t>
  </si>
  <si>
    <t>空调外机安装（不含主材）</t>
  </si>
  <si>
    <t>[项目特征]
1.名称:空调外机
2.型号:综合考虑
3.规格:综合考虑
4.综合单价:含人材机直接工程费、一般风险费、组织措施费（含安全文明施工费）、管理费、规费、利润等一切费用。
5.备注:不含税金
[工作内容]
1.本体安装或组装、调试
2.设备支架制作、安装
3.补刷(喷)油漆</t>
  </si>
  <si>
    <t>030412007001</t>
  </si>
  <si>
    <t>一般路灯</t>
  </si>
  <si>
    <t>[项目特征]
1.名称:路灯
2.型号:采用太阳能电池组件，单晶硅电池组件360w(60w*6)铅酸蓄电池200Ah*2(24v)
3.规格:路灯输入电压 24V
4.综合单价:含人材机直接工程费、一般风险费、组织措施费（含安全文明施工费）、管理费、规费、利润等一切费用。
5.备注:不含税金
[工作内容]
1.立灯杆
2.杆座安装
3.灯架及灯具附件安装
4.焊、压接线端子
5.补刷(喷)油漆
6.灯杆编号
7.接地</t>
  </si>
  <si>
    <t>030412007002</t>
  </si>
  <si>
    <t>庭院壁灯</t>
  </si>
  <si>
    <t>[项目特征]
1.名称:太阳能壁灯
2.型号:详设计
3.规格:详设计
4.综合单价:含人材机直接工程费、一般风险费、组织措施费（含安全文明施工费）、管理费、规费、利润等一切费用。
5.备注:不含税金
[工作内容]
1.灯架及灯具附件安装
2.本体安装
3.接地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</si>
</sst>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RMB]General;[Red][DBNum2][$RMB]General"/>
  </numFmts>
  <fonts count="29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3" borderId="1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</cellStyleXfs>
  <cellXfs count="72">
    <xf numFmtId="0" fontId="0" fillId="0" borderId="0" xfId="49"/>
    <xf numFmtId="0" fontId="0" fillId="0" borderId="0" xfId="49" applyFont="1" applyFill="1" applyAlignment="1"/>
    <xf numFmtId="0" fontId="0" fillId="0" borderId="0" xfId="49" applyFill="1"/>
    <xf numFmtId="176" fontId="0" fillId="0" borderId="0" xfId="49" applyNumberFormat="1" applyFill="1"/>
    <xf numFmtId="0" fontId="0" fillId="0" borderId="0" xfId="49" applyFill="1" applyAlignment="1">
      <alignment horizontal="center" vertical="center"/>
    </xf>
    <xf numFmtId="0" fontId="1" fillId="0" borderId="0" xfId="49" applyFont="1" applyFill="1" applyAlignment="1">
      <alignment horizontal="right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left" vertical="center" wrapText="1"/>
    </xf>
    <xf numFmtId="176" fontId="1" fillId="0" borderId="0" xfId="49" applyNumberFormat="1" applyFont="1" applyFill="1" applyAlignment="1">
      <alignment horizontal="right" vertical="center" wrapText="1"/>
    </xf>
    <xf numFmtId="0" fontId="0" fillId="0" borderId="0" xfId="49" applyFont="1" applyFill="1" applyAlignment="1">
      <alignment horizontal="center" vertical="center"/>
    </xf>
    <xf numFmtId="176" fontId="2" fillId="0" borderId="0" xfId="49" applyNumberFormat="1" applyFont="1" applyFill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left" vertical="center" wrapText="1"/>
    </xf>
    <xf numFmtId="0" fontId="1" fillId="2" borderId="1" xfId="49" applyFont="1" applyFill="1" applyBorder="1" applyAlignment="1">
      <alignment horizontal="right" vertical="center" wrapText="1"/>
    </xf>
    <xf numFmtId="176" fontId="1" fillId="2" borderId="1" xfId="49" applyNumberFormat="1" applyFont="1" applyFill="1" applyBorder="1" applyAlignment="1">
      <alignment horizontal="right" vertical="center" wrapText="1"/>
    </xf>
    <xf numFmtId="176" fontId="1" fillId="2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right" vertical="center" wrapText="1"/>
    </xf>
    <xf numFmtId="0" fontId="1" fillId="0" borderId="1" xfId="49" applyFont="1" applyFill="1" applyBorder="1" applyAlignment="1">
      <alignment horizontal="right" vertical="center" wrapText="1"/>
    </xf>
    <xf numFmtId="0" fontId="0" fillId="0" borderId="1" xfId="49" applyFont="1" applyFill="1" applyBorder="1" applyAlignment="1"/>
    <xf numFmtId="176" fontId="0" fillId="0" borderId="0" xfId="49" applyNumberFormat="1"/>
    <xf numFmtId="0" fontId="1" fillId="2" borderId="0" xfId="49" applyFont="1" applyFill="1" applyAlignment="1">
      <alignment horizontal="left" vertical="center" wrapText="1"/>
    </xf>
    <xf numFmtId="176" fontId="1" fillId="2" borderId="0" xfId="49" applyNumberFormat="1" applyFont="1" applyFill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0" xfId="49" applyFont="1" applyFill="1" applyAlignment="1">
      <alignment horizontal="center" vertical="center" wrapText="1"/>
    </xf>
    <xf numFmtId="176" fontId="2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horizontal="right" vertical="center" wrapText="1"/>
    </xf>
    <xf numFmtId="0" fontId="1" fillId="2" borderId="0" xfId="49" applyFont="1" applyFill="1" applyAlignment="1">
      <alignment horizontal="left" wrapText="1"/>
    </xf>
    <xf numFmtId="0" fontId="1" fillId="2" borderId="0" xfId="49" applyFont="1" applyFill="1" applyAlignment="1">
      <alignment horizontal="right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176" fontId="1" fillId="2" borderId="3" xfId="49" applyNumberFormat="1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176" fontId="1" fillId="2" borderId="6" xfId="49" applyNumberFormat="1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left" vertical="center" wrapText="1"/>
    </xf>
    <xf numFmtId="176" fontId="1" fillId="2" borderId="6" xfId="49" applyNumberFormat="1" applyFont="1" applyFill="1" applyBorder="1" applyAlignment="1">
      <alignment horizontal="right" vertical="center" wrapText="1"/>
    </xf>
    <xf numFmtId="0" fontId="1" fillId="2" borderId="6" xfId="49" applyFont="1" applyFill="1" applyBorder="1" applyAlignment="1">
      <alignment horizontal="right" vertical="center" wrapText="1"/>
    </xf>
    <xf numFmtId="0" fontId="1" fillId="2" borderId="7" xfId="49" applyFont="1" applyFill="1" applyBorder="1" applyAlignment="1">
      <alignment horizontal="right" vertical="center" wrapText="1"/>
    </xf>
    <xf numFmtId="0" fontId="3" fillId="2" borderId="8" xfId="49" applyFont="1" applyFill="1" applyBorder="1" applyAlignment="1">
      <alignment horizontal="center" vertical="center" wrapText="1"/>
    </xf>
    <xf numFmtId="0" fontId="3" fillId="2" borderId="9" xfId="49" applyFont="1" applyFill="1" applyBorder="1" applyAlignment="1">
      <alignment horizontal="center" vertical="center" wrapText="1"/>
    </xf>
    <xf numFmtId="176" fontId="1" fillId="2" borderId="9" xfId="49" applyNumberFormat="1" applyFont="1" applyFill="1" applyBorder="1" applyAlignment="1">
      <alignment horizontal="right" vertical="center" wrapText="1"/>
    </xf>
    <xf numFmtId="0" fontId="1" fillId="2" borderId="9" xfId="49" applyFont="1" applyFill="1" applyBorder="1" applyAlignment="1">
      <alignment horizontal="right" vertical="center" wrapText="1"/>
    </xf>
    <xf numFmtId="0" fontId="1" fillId="2" borderId="10" xfId="49" applyFont="1" applyFill="1" applyBorder="1" applyAlignment="1">
      <alignment horizontal="right" vertical="center" wrapText="1"/>
    </xf>
    <xf numFmtId="0" fontId="1" fillId="2" borderId="0" xfId="49" applyFont="1" applyFill="1" applyAlignment="1">
      <alignment horizontal="left" vertical="top" wrapText="1"/>
    </xf>
    <xf numFmtId="176" fontId="1" fillId="2" borderId="0" xfId="49" applyNumberFormat="1" applyFont="1" applyFill="1" applyAlignment="1">
      <alignment horizontal="left" vertical="top" wrapText="1"/>
    </xf>
    <xf numFmtId="0" fontId="4" fillId="2" borderId="0" xfId="49" applyFont="1" applyFill="1" applyAlignment="1">
      <alignment horizontal="right" vertical="center" wrapText="1"/>
    </xf>
    <xf numFmtId="0" fontId="4" fillId="2" borderId="11" xfId="49" applyFont="1" applyFill="1" applyBorder="1" applyAlignment="1">
      <alignment horizontal="center" wrapText="1"/>
    </xf>
    <xf numFmtId="0" fontId="5" fillId="2" borderId="12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left" wrapText="1"/>
    </xf>
    <xf numFmtId="176" fontId="6" fillId="2" borderId="11" xfId="49" applyNumberFormat="1" applyFont="1" applyFill="1" applyBorder="1" applyAlignment="1">
      <alignment horizontal="left" wrapText="1"/>
    </xf>
    <xf numFmtId="0" fontId="6" fillId="2" borderId="0" xfId="49" applyFont="1" applyFill="1" applyAlignment="1">
      <alignment horizontal="right" wrapText="1"/>
    </xf>
    <xf numFmtId="177" fontId="6" fillId="2" borderId="13" xfId="49" applyNumberFormat="1" applyFont="1" applyFill="1" applyBorder="1" applyAlignment="1">
      <alignment horizontal="left" wrapText="1"/>
    </xf>
    <xf numFmtId="0" fontId="6" fillId="2" borderId="0" xfId="49" applyFont="1" applyFill="1" applyAlignment="1">
      <alignment wrapText="1"/>
    </xf>
    <xf numFmtId="0" fontId="6" fillId="2" borderId="12" xfId="49" applyFont="1" applyFill="1" applyBorder="1" applyAlignment="1">
      <alignment wrapText="1"/>
    </xf>
    <xf numFmtId="0" fontId="6" fillId="2" borderId="13" xfId="49" applyFont="1" applyFill="1" applyBorder="1" applyAlignment="1">
      <alignment horizontal="left" wrapText="1"/>
    </xf>
    <xf numFmtId="0" fontId="6" fillId="2" borderId="11" xfId="49" applyFont="1" applyFill="1" applyBorder="1" applyAlignment="1">
      <alignment horizontal="left" wrapText="1"/>
    </xf>
    <xf numFmtId="0" fontId="6" fillId="2" borderId="12" xfId="49" applyFont="1" applyFill="1" applyBorder="1" applyAlignment="1">
      <alignment horizontal="left" wrapText="1"/>
    </xf>
    <xf numFmtId="0" fontId="7" fillId="2" borderId="0" xfId="49" applyFont="1" applyFill="1" applyAlignment="1">
      <alignment horizontal="center" vertical="top" wrapText="1"/>
    </xf>
    <xf numFmtId="0" fontId="6" fillId="2" borderId="0" xfId="49" applyFont="1" applyFill="1" applyAlignment="1">
      <alignment horizontal="left" vertical="top" wrapText="1"/>
    </xf>
    <xf numFmtId="0" fontId="7" fillId="2" borderId="12" xfId="49" applyFont="1" applyFill="1" applyBorder="1" applyAlignment="1">
      <alignment horizontal="center" vertical="top" wrapText="1"/>
    </xf>
    <xf numFmtId="0" fontId="6" fillId="2" borderId="0" xfId="49" applyFont="1" applyFill="1" applyAlignment="1">
      <alignment horizontal="center" vertical="center" wrapText="1"/>
    </xf>
    <xf numFmtId="0" fontId="8" fillId="2" borderId="0" xfId="49" applyFont="1" applyFill="1" applyAlignment="1">
      <alignment horizontal="left" wrapText="1"/>
    </xf>
    <xf numFmtId="0" fontId="1" fillId="2" borderId="0" xfId="49" applyFont="1" applyFill="1" applyAlignment="1">
      <alignment horizontal="right" vertical="top" wrapText="1"/>
    </xf>
    <xf numFmtId="0" fontId="5" fillId="2" borderId="0" xfId="49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workbookViewId="0">
      <selection activeCell="D4" sqref="D4:J4"/>
    </sheetView>
  </sheetViews>
  <sheetFormatPr defaultColWidth="9" defaultRowHeight="12"/>
  <cols>
    <col min="1" max="1" width="20.3333333333333" customWidth="1"/>
    <col min="2" max="2" width="0.828571428571429" customWidth="1"/>
    <col min="3" max="3" width="6.33333333333333" customWidth="1"/>
    <col min="4" max="4" width="13.5047619047619" customWidth="1"/>
    <col min="5" max="5" width="15.5047619047619" customWidth="1"/>
    <col min="6" max="6" width="2.5047619047619" customWidth="1"/>
    <col min="7" max="7" width="19.8380952380952" customWidth="1"/>
    <col min="8" max="8" width="6.5047619047619" customWidth="1"/>
    <col min="9" max="9" width="9.57142857142857" customWidth="1"/>
    <col min="10" max="10" width="13.8285714285714" customWidth="1"/>
  </cols>
  <sheetData>
    <row r="1" ht="61" customHeight="1" spans="1:10">
      <c r="A1" s="53"/>
      <c r="B1" s="54" t="s">
        <v>0</v>
      </c>
      <c r="C1" s="54"/>
      <c r="D1" s="54"/>
      <c r="E1" s="54"/>
      <c r="F1" s="54"/>
      <c r="G1" s="54"/>
      <c r="H1" s="54"/>
      <c r="I1" s="69" t="s">
        <v>1</v>
      </c>
      <c r="J1" s="70" t="s">
        <v>2</v>
      </c>
    </row>
    <row r="2" ht="61.5" customHeight="1" spans="1:10">
      <c r="A2" s="25"/>
      <c r="B2" s="55" t="s">
        <v>3</v>
      </c>
      <c r="C2" s="55"/>
      <c r="D2" s="55"/>
      <c r="E2" s="55"/>
      <c r="F2" s="55"/>
      <c r="G2" s="55"/>
      <c r="H2" s="55"/>
      <c r="I2" s="71"/>
      <c r="J2" s="28"/>
    </row>
    <row r="3" ht="58.5" customHeight="1" spans="1:10">
      <c r="A3" s="56" t="s">
        <v>4</v>
      </c>
      <c r="B3" s="56"/>
      <c r="C3" s="56"/>
      <c r="D3" s="57">
        <f>'表-02 建设项目招标控制价汇总表'!C35</f>
        <v>949903.85997</v>
      </c>
      <c r="E3" s="57"/>
      <c r="F3" s="57"/>
      <c r="G3" s="57"/>
      <c r="H3" s="57"/>
      <c r="I3" s="57"/>
      <c r="J3" s="57"/>
    </row>
    <row r="4" ht="41.25" customHeight="1" spans="1:10">
      <c r="A4" s="58" t="s">
        <v>5</v>
      </c>
      <c r="B4" s="58"/>
      <c r="C4" s="58"/>
      <c r="D4" s="59">
        <f>D3</f>
        <v>949903.85997</v>
      </c>
      <c r="E4" s="59"/>
      <c r="F4" s="59"/>
      <c r="G4" s="59"/>
      <c r="H4" s="59"/>
      <c r="I4" s="59"/>
      <c r="J4" s="59"/>
    </row>
    <row r="5" ht="33" customHeight="1" spans="1:10">
      <c r="A5" s="60" t="s">
        <v>6</v>
      </c>
      <c r="B5" s="60"/>
      <c r="C5" s="60"/>
      <c r="D5" s="61"/>
      <c r="E5" s="62">
        <f>'表-02 建设项目招标控制价汇总表'!F35</f>
        <v>29799.12</v>
      </c>
      <c r="F5" s="62"/>
      <c r="G5" s="62"/>
      <c r="H5" s="62"/>
      <c r="I5" s="62"/>
      <c r="J5" s="62"/>
    </row>
    <row r="6" ht="28.5" customHeight="1" spans="1:10">
      <c r="A6" s="58" t="s">
        <v>7</v>
      </c>
      <c r="B6" s="58"/>
      <c r="C6" s="58"/>
      <c r="D6" s="58"/>
      <c r="E6" s="59">
        <f>E5</f>
        <v>29799.12</v>
      </c>
      <c r="F6" s="59"/>
      <c r="G6" s="59"/>
      <c r="H6" s="59"/>
      <c r="I6" s="59"/>
      <c r="J6" s="59"/>
    </row>
    <row r="7" ht="78.75" customHeight="1" spans="1:10">
      <c r="A7" s="56" t="s">
        <v>8</v>
      </c>
      <c r="B7" s="56"/>
      <c r="C7" s="63"/>
      <c r="D7" s="63"/>
      <c r="E7" s="62"/>
      <c r="F7" s="64"/>
      <c r="G7" s="64" t="s">
        <v>9</v>
      </c>
      <c r="H7" s="62"/>
      <c r="I7" s="62"/>
      <c r="J7" s="62"/>
    </row>
    <row r="8" ht="33" customHeight="1" spans="1:10">
      <c r="A8" s="56"/>
      <c r="B8" s="56"/>
      <c r="C8" s="65" t="s">
        <v>10</v>
      </c>
      <c r="D8" s="65"/>
      <c r="E8" s="65"/>
      <c r="F8" s="66"/>
      <c r="G8" s="66"/>
      <c r="H8" s="67" t="s">
        <v>11</v>
      </c>
      <c r="I8" s="67"/>
      <c r="J8" s="67"/>
    </row>
    <row r="9" ht="33" customHeight="1" spans="1:10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ht="78.75" customHeight="1" spans="1:10">
      <c r="A10" s="56" t="s">
        <v>12</v>
      </c>
      <c r="B10" s="56"/>
      <c r="C10" s="63"/>
      <c r="D10" s="63"/>
      <c r="E10" s="63"/>
      <c r="F10" s="56"/>
      <c r="G10" s="56" t="s">
        <v>12</v>
      </c>
      <c r="H10" s="63"/>
      <c r="I10" s="63"/>
      <c r="J10" s="63"/>
    </row>
    <row r="11" ht="28.5" customHeight="1" spans="1:10">
      <c r="A11" s="56"/>
      <c r="B11" s="56"/>
      <c r="C11" s="67" t="s">
        <v>13</v>
      </c>
      <c r="D11" s="67"/>
      <c r="E11" s="65"/>
      <c r="F11" s="65"/>
      <c r="G11" s="65"/>
      <c r="H11" s="67" t="s">
        <v>14</v>
      </c>
      <c r="I11" s="67"/>
      <c r="J11" s="67"/>
    </row>
    <row r="12" ht="33" customHeight="1" spans="1:10">
      <c r="A12" s="56"/>
      <c r="B12" s="56"/>
      <c r="C12" s="56"/>
      <c r="D12" s="68"/>
      <c r="E12" s="68"/>
      <c r="F12" s="68"/>
      <c r="G12" s="56"/>
      <c r="H12" s="56"/>
      <c r="I12" s="56"/>
      <c r="J12" s="56"/>
    </row>
    <row r="13" ht="78" customHeight="1" spans="1:10">
      <c r="A13" s="60" t="s">
        <v>15</v>
      </c>
      <c r="B13" s="60"/>
      <c r="C13" s="63"/>
      <c r="D13" s="63"/>
      <c r="E13" s="63"/>
      <c r="F13" s="56"/>
      <c r="G13" s="56" t="s">
        <v>16</v>
      </c>
      <c r="H13" s="63"/>
      <c r="I13" s="63"/>
      <c r="J13" s="63"/>
    </row>
    <row r="14" ht="28.5" customHeight="1" spans="1:10">
      <c r="A14" s="56"/>
      <c r="B14" s="56"/>
      <c r="C14" s="65" t="s">
        <v>17</v>
      </c>
      <c r="D14" s="65"/>
      <c r="E14" s="65"/>
      <c r="F14" s="65"/>
      <c r="G14" s="65"/>
      <c r="H14" s="67" t="s">
        <v>18</v>
      </c>
      <c r="I14" s="67"/>
      <c r="J14" s="67"/>
    </row>
    <row r="15" ht="33" customHeight="1" spans="1:10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ht="44.25" customHeight="1" spans="1:10">
      <c r="A16" s="56"/>
      <c r="B16" s="56"/>
      <c r="C16" s="56"/>
      <c r="D16" s="68" t="s">
        <v>19</v>
      </c>
      <c r="E16" s="68"/>
      <c r="F16" s="68"/>
      <c r="G16" s="68"/>
      <c r="H16" s="56"/>
      <c r="I16" s="56"/>
      <c r="J16" s="56"/>
    </row>
  </sheetData>
  <mergeCells count="37">
    <mergeCell ref="B1:H1"/>
    <mergeCell ref="B2:I2"/>
    <mergeCell ref="A3:C3"/>
    <mergeCell ref="D3:J3"/>
    <mergeCell ref="A4:C4"/>
    <mergeCell ref="D4:J4"/>
    <mergeCell ref="A5:D5"/>
    <mergeCell ref="E5:J5"/>
    <mergeCell ref="A6:D6"/>
    <mergeCell ref="E6:J6"/>
    <mergeCell ref="A7:B7"/>
    <mergeCell ref="C7:E7"/>
    <mergeCell ref="H7:J7"/>
    <mergeCell ref="A8:B8"/>
    <mergeCell ref="C8:E8"/>
    <mergeCell ref="H8:J8"/>
    <mergeCell ref="A9:B9"/>
    <mergeCell ref="H9:J9"/>
    <mergeCell ref="A10:B10"/>
    <mergeCell ref="C10:E10"/>
    <mergeCell ref="H10:J10"/>
    <mergeCell ref="A11:B11"/>
    <mergeCell ref="C11:E11"/>
    <mergeCell ref="H11:J11"/>
    <mergeCell ref="A12:B12"/>
    <mergeCell ref="H12:J12"/>
    <mergeCell ref="A13:B13"/>
    <mergeCell ref="C13:E13"/>
    <mergeCell ref="H13:J13"/>
    <mergeCell ref="A14:B14"/>
    <mergeCell ref="C14:E14"/>
    <mergeCell ref="H14:J14"/>
    <mergeCell ref="A15:B15"/>
    <mergeCell ref="H15:J15"/>
    <mergeCell ref="A16:B16"/>
    <mergeCell ref="D16:G16"/>
    <mergeCell ref="H16:J16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workbookViewId="0">
      <selection activeCell="F44" sqref="F44"/>
    </sheetView>
  </sheetViews>
  <sheetFormatPr defaultColWidth="9" defaultRowHeight="12" outlineLevelCol="7"/>
  <cols>
    <col min="1" max="1" width="8" customWidth="1"/>
    <col min="2" max="2" width="29.3333333333333" customWidth="1"/>
    <col min="3" max="3" width="0.333333333333333" customWidth="1"/>
    <col min="4" max="4" width="15" style="24" customWidth="1"/>
    <col min="5" max="5" width="16.3333333333333" customWidth="1"/>
    <col min="6" max="6" width="7" customWidth="1"/>
    <col min="7" max="7" width="17" customWidth="1"/>
    <col min="8" max="8" width="11.8285714285714" customWidth="1"/>
  </cols>
  <sheetData>
    <row r="1" ht="18" customHeight="1" spans="1:8">
      <c r="A1" s="25"/>
      <c r="B1" s="25"/>
      <c r="C1" s="25"/>
      <c r="D1" s="26"/>
      <c r="E1" s="27"/>
      <c r="F1" s="27"/>
      <c r="G1" s="28" t="s">
        <v>20</v>
      </c>
      <c r="H1" s="28"/>
    </row>
    <row r="2" ht="39.75" customHeight="1" spans="1:8">
      <c r="A2" s="29" t="s">
        <v>21</v>
      </c>
      <c r="B2" s="29"/>
      <c r="C2" s="29"/>
      <c r="D2" s="30"/>
      <c r="E2" s="29"/>
      <c r="F2" s="29"/>
      <c r="G2" s="31"/>
      <c r="H2" s="31"/>
    </row>
    <row r="3" ht="25.5" customHeight="1" spans="1:8">
      <c r="A3" s="32" t="s">
        <v>22</v>
      </c>
      <c r="B3" s="32"/>
      <c r="C3" s="32"/>
      <c r="D3" s="26"/>
      <c r="E3" s="27"/>
      <c r="F3" s="27"/>
      <c r="G3" s="33" t="s">
        <v>23</v>
      </c>
      <c r="H3" s="33"/>
    </row>
    <row r="4" ht="18" customHeight="1" spans="1:8">
      <c r="A4" s="34" t="s">
        <v>24</v>
      </c>
      <c r="B4" s="35" t="s">
        <v>25</v>
      </c>
      <c r="C4" s="35" t="s">
        <v>26</v>
      </c>
      <c r="D4" s="36"/>
      <c r="E4" s="35" t="s">
        <v>27</v>
      </c>
      <c r="F4" s="35"/>
      <c r="G4" s="35"/>
      <c r="H4" s="37"/>
    </row>
    <row r="5" ht="36.75" customHeight="1" spans="1:8">
      <c r="A5" s="38"/>
      <c r="B5" s="39"/>
      <c r="C5" s="39"/>
      <c r="D5" s="40"/>
      <c r="E5" s="39" t="s">
        <v>28</v>
      </c>
      <c r="F5" s="39" t="s">
        <v>29</v>
      </c>
      <c r="G5" s="39"/>
      <c r="H5" s="41" t="s">
        <v>30</v>
      </c>
    </row>
    <row r="6" ht="25.5" customHeight="1" spans="1:8">
      <c r="A6" s="38" t="s">
        <v>31</v>
      </c>
      <c r="B6" s="42" t="s">
        <v>0</v>
      </c>
      <c r="C6" s="43">
        <f>SUM(C7:D11)</f>
        <v>949903.85997</v>
      </c>
      <c r="D6" s="43"/>
      <c r="E6" s="44"/>
      <c r="F6" s="44">
        <v>29799.12</v>
      </c>
      <c r="G6" s="44"/>
      <c r="H6" s="45"/>
    </row>
    <row r="7" ht="18" customHeight="1" spans="1:8">
      <c r="A7" s="38"/>
      <c r="B7" s="42" t="s">
        <v>32</v>
      </c>
      <c r="C7" s="43">
        <f>分区运距!L10</f>
        <v>1484.04</v>
      </c>
      <c r="D7" s="43"/>
      <c r="E7" s="44"/>
      <c r="F7" s="44"/>
      <c r="G7" s="44"/>
      <c r="H7" s="45"/>
    </row>
    <row r="8" ht="18" customHeight="1" spans="1:8">
      <c r="A8" s="38"/>
      <c r="B8" s="42" t="s">
        <v>33</v>
      </c>
      <c r="C8" s="43">
        <f>建筑工程!L138</f>
        <v>918427.21797</v>
      </c>
      <c r="D8" s="43"/>
      <c r="E8" s="44"/>
      <c r="F8" s="44"/>
      <c r="G8" s="44"/>
      <c r="H8" s="45"/>
    </row>
    <row r="9" ht="18" customHeight="1" spans="1:8">
      <c r="A9" s="38"/>
      <c r="B9" s="42" t="s">
        <v>34</v>
      </c>
      <c r="C9" s="43">
        <f>绿化工程!L27</f>
        <v>29992.602</v>
      </c>
      <c r="D9" s="43"/>
      <c r="E9" s="44"/>
      <c r="F9" s="44"/>
      <c r="G9" s="44"/>
      <c r="H9" s="45"/>
    </row>
    <row r="10" ht="18" customHeight="1" spans="1:8">
      <c r="A10" s="38"/>
      <c r="B10" s="42" t="s">
        <v>35</v>
      </c>
      <c r="C10" s="43">
        <f>排水管道工程!L18</f>
        <v>0</v>
      </c>
      <c r="D10" s="43"/>
      <c r="E10" s="44"/>
      <c r="F10" s="44"/>
      <c r="G10" s="44"/>
      <c r="H10" s="45"/>
    </row>
    <row r="11" ht="18" customHeight="1" spans="1:8">
      <c r="A11" s="38"/>
      <c r="B11" s="42" t="s">
        <v>36</v>
      </c>
      <c r="C11" s="44">
        <f>照明及空调工程!L11</f>
        <v>0</v>
      </c>
      <c r="D11" s="43"/>
      <c r="E11" s="44"/>
      <c r="F11" s="44"/>
      <c r="G11" s="44"/>
      <c r="H11" s="45"/>
    </row>
    <row r="12" ht="18" customHeight="1" spans="1:8">
      <c r="A12" s="38"/>
      <c r="B12" s="42"/>
      <c r="C12" s="44"/>
      <c r="D12" s="43"/>
      <c r="E12" s="44"/>
      <c r="F12" s="44"/>
      <c r="G12" s="44"/>
      <c r="H12" s="45"/>
    </row>
    <row r="13" ht="18" customHeight="1" spans="1:8">
      <c r="A13" s="38"/>
      <c r="B13" s="42"/>
      <c r="C13" s="44"/>
      <c r="D13" s="43"/>
      <c r="E13" s="44"/>
      <c r="F13" s="44"/>
      <c r="G13" s="44"/>
      <c r="H13" s="45"/>
    </row>
    <row r="14" ht="18" customHeight="1" spans="1:8">
      <c r="A14" s="38"/>
      <c r="B14" s="42"/>
      <c r="C14" s="44"/>
      <c r="D14" s="43"/>
      <c r="E14" s="44"/>
      <c r="F14" s="44"/>
      <c r="G14" s="44"/>
      <c r="H14" s="45"/>
    </row>
    <row r="15" ht="18" customHeight="1" spans="1:8">
      <c r="A15" s="38"/>
      <c r="B15" s="42"/>
      <c r="C15" s="44"/>
      <c r="D15" s="43"/>
      <c r="E15" s="44"/>
      <c r="F15" s="44"/>
      <c r="G15" s="44"/>
      <c r="H15" s="45"/>
    </row>
    <row r="16" ht="18" customHeight="1" spans="1:8">
      <c r="A16" s="38"/>
      <c r="B16" s="42"/>
      <c r="C16" s="44"/>
      <c r="D16" s="43"/>
      <c r="E16" s="44"/>
      <c r="F16" s="44"/>
      <c r="G16" s="44"/>
      <c r="H16" s="45"/>
    </row>
    <row r="17" ht="18" customHeight="1" spans="1:8">
      <c r="A17" s="38"/>
      <c r="B17" s="42"/>
      <c r="C17" s="44"/>
      <c r="D17" s="43"/>
      <c r="E17" s="44"/>
      <c r="F17" s="44"/>
      <c r="G17" s="44"/>
      <c r="H17" s="45"/>
    </row>
    <row r="18" ht="18" customHeight="1" spans="1:8">
      <c r="A18" s="38"/>
      <c r="B18" s="42"/>
      <c r="C18" s="44"/>
      <c r="D18" s="43"/>
      <c r="E18" s="44"/>
      <c r="F18" s="44"/>
      <c r="G18" s="44"/>
      <c r="H18" s="45"/>
    </row>
    <row r="19" ht="18" customHeight="1" spans="1:8">
      <c r="A19" s="38"/>
      <c r="B19" s="42"/>
      <c r="C19" s="44"/>
      <c r="D19" s="43"/>
      <c r="E19" s="44"/>
      <c r="F19" s="44"/>
      <c r="G19" s="44"/>
      <c r="H19" s="45"/>
    </row>
    <row r="20" ht="18" customHeight="1" spans="1:8">
      <c r="A20" s="38"/>
      <c r="B20" s="42"/>
      <c r="C20" s="44"/>
      <c r="D20" s="43"/>
      <c r="E20" s="44"/>
      <c r="F20" s="44"/>
      <c r="G20" s="44"/>
      <c r="H20" s="45"/>
    </row>
    <row r="21" ht="18" customHeight="1" spans="1:8">
      <c r="A21" s="38"/>
      <c r="B21" s="42"/>
      <c r="C21" s="44"/>
      <c r="D21" s="43"/>
      <c r="E21" s="44"/>
      <c r="F21" s="44"/>
      <c r="G21" s="44"/>
      <c r="H21" s="45"/>
    </row>
    <row r="22" ht="18" customHeight="1" spans="1:8">
      <c r="A22" s="38"/>
      <c r="B22" s="42"/>
      <c r="C22" s="44"/>
      <c r="D22" s="43"/>
      <c r="E22" s="44"/>
      <c r="F22" s="44"/>
      <c r="G22" s="44"/>
      <c r="H22" s="45"/>
    </row>
    <row r="23" ht="18" customHeight="1" spans="1:8">
      <c r="A23" s="38"/>
      <c r="B23" s="42"/>
      <c r="C23" s="44"/>
      <c r="D23" s="43"/>
      <c r="E23" s="44"/>
      <c r="F23" s="44"/>
      <c r="G23" s="44"/>
      <c r="H23" s="45"/>
    </row>
    <row r="24" ht="18" customHeight="1" spans="1:8">
      <c r="A24" s="38"/>
      <c r="B24" s="42"/>
      <c r="C24" s="44"/>
      <c r="D24" s="43"/>
      <c r="E24" s="44"/>
      <c r="F24" s="44"/>
      <c r="G24" s="44"/>
      <c r="H24" s="45"/>
    </row>
    <row r="25" ht="18" customHeight="1" spans="1:8">
      <c r="A25" s="38"/>
      <c r="B25" s="42"/>
      <c r="C25" s="44"/>
      <c r="D25" s="43"/>
      <c r="E25" s="44"/>
      <c r="F25" s="44"/>
      <c r="G25" s="44"/>
      <c r="H25" s="45"/>
    </row>
    <row r="26" ht="18" customHeight="1" spans="1:8">
      <c r="A26" s="38"/>
      <c r="B26" s="42"/>
      <c r="C26" s="44"/>
      <c r="D26" s="43"/>
      <c r="E26" s="44"/>
      <c r="F26" s="44"/>
      <c r="G26" s="44"/>
      <c r="H26" s="45"/>
    </row>
    <row r="27" ht="18" customHeight="1" spans="1:8">
      <c r="A27" s="38"/>
      <c r="B27" s="42"/>
      <c r="C27" s="44"/>
      <c r="D27" s="43"/>
      <c r="E27" s="44"/>
      <c r="F27" s="44"/>
      <c r="G27" s="44"/>
      <c r="H27" s="45"/>
    </row>
    <row r="28" ht="18" customHeight="1" spans="1:8">
      <c r="A28" s="38"/>
      <c r="B28" s="42"/>
      <c r="C28" s="44"/>
      <c r="D28" s="43"/>
      <c r="E28" s="44"/>
      <c r="F28" s="44"/>
      <c r="G28" s="44"/>
      <c r="H28" s="45"/>
    </row>
    <row r="29" ht="18" customHeight="1" spans="1:8">
      <c r="A29" s="38"/>
      <c r="B29" s="42"/>
      <c r="C29" s="44"/>
      <c r="D29" s="43"/>
      <c r="E29" s="44"/>
      <c r="F29" s="44"/>
      <c r="G29" s="44"/>
      <c r="H29" s="45"/>
    </row>
    <row r="30" ht="18" customHeight="1" spans="1:8">
      <c r="A30" s="38"/>
      <c r="B30" s="42"/>
      <c r="C30" s="44"/>
      <c r="D30" s="43"/>
      <c r="E30" s="44"/>
      <c r="F30" s="44"/>
      <c r="G30" s="44"/>
      <c r="H30" s="45"/>
    </row>
    <row r="31" ht="18" customHeight="1" spans="1:8">
      <c r="A31" s="38"/>
      <c r="B31" s="42"/>
      <c r="C31" s="44"/>
      <c r="D31" s="43"/>
      <c r="E31" s="44"/>
      <c r="F31" s="44"/>
      <c r="G31" s="44"/>
      <c r="H31" s="45"/>
    </row>
    <row r="32" ht="18" customHeight="1" spans="1:8">
      <c r="A32" s="38"/>
      <c r="B32" s="42"/>
      <c r="C32" s="44"/>
      <c r="D32" s="43"/>
      <c r="E32" s="44"/>
      <c r="F32" s="44"/>
      <c r="G32" s="44"/>
      <c r="H32" s="45"/>
    </row>
    <row r="33" ht="18" customHeight="1" spans="1:8">
      <c r="A33" s="38"/>
      <c r="B33" s="42"/>
      <c r="C33" s="44"/>
      <c r="D33" s="43"/>
      <c r="E33" s="44"/>
      <c r="F33" s="44"/>
      <c r="G33" s="44"/>
      <c r="H33" s="45"/>
    </row>
    <row r="34" ht="18" customHeight="1" spans="1:8">
      <c r="A34" s="38"/>
      <c r="B34" s="42"/>
      <c r="C34" s="44"/>
      <c r="D34" s="43"/>
      <c r="E34" s="44"/>
      <c r="F34" s="44"/>
      <c r="G34" s="44"/>
      <c r="H34" s="45"/>
    </row>
    <row r="35" ht="18" customHeight="1" spans="1:8">
      <c r="A35" s="46" t="s">
        <v>37</v>
      </c>
      <c r="B35" s="47"/>
      <c r="C35" s="48">
        <f>C6</f>
        <v>949903.85997</v>
      </c>
      <c r="D35" s="48"/>
      <c r="E35" s="49"/>
      <c r="F35" s="49">
        <f>F6</f>
        <v>29799.12</v>
      </c>
      <c r="G35" s="49"/>
      <c r="H35" s="50"/>
    </row>
    <row r="36" ht="25.5" customHeight="1" spans="1:8">
      <c r="A36" s="51" t="s">
        <v>38</v>
      </c>
      <c r="B36" s="51"/>
      <c r="C36" s="51"/>
      <c r="D36" s="52"/>
      <c r="E36" s="51"/>
      <c r="F36" s="51"/>
      <c r="G36" s="51"/>
      <c r="H36" s="51"/>
    </row>
  </sheetData>
  <mergeCells count="74">
    <mergeCell ref="A1:C1"/>
    <mergeCell ref="D1:F1"/>
    <mergeCell ref="G1:H1"/>
    <mergeCell ref="A2:H2"/>
    <mergeCell ref="A3:C3"/>
    <mergeCell ref="D3:F3"/>
    <mergeCell ref="G3:H3"/>
    <mergeCell ref="E4:H4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A35:B35"/>
    <mergeCell ref="C35:D35"/>
    <mergeCell ref="F35:G35"/>
    <mergeCell ref="A36:H36"/>
    <mergeCell ref="A4:A5"/>
    <mergeCell ref="B4:B5"/>
    <mergeCell ref="C4:D5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F8" sqref="F8:G8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5.75238095238095" style="2" customWidth="1"/>
    <col min="6" max="6" width="10" style="2"/>
    <col min="7" max="7" width="48" style="2" customWidth="1"/>
    <col min="8" max="8" width="7.46666666666667" style="2" customWidth="1"/>
    <col min="9" max="9" width="5.24761904761905" style="2" customWidth="1"/>
    <col min="10" max="10" width="4.75238095238095" style="2" customWidth="1"/>
    <col min="11" max="11" width="10" style="3"/>
    <col min="12" max="12" width="11.8761904761905" style="3"/>
    <col min="13" max="13" width="6.79047619047619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40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32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s="1" customFormat="1" ht="112" customHeight="1" spans="1:14">
      <c r="A7" s="8">
        <v>1</v>
      </c>
      <c r="B7" s="8" t="s">
        <v>51</v>
      </c>
      <c r="C7" s="8"/>
      <c r="D7" s="9" t="s">
        <v>52</v>
      </c>
      <c r="E7" s="9"/>
      <c r="F7" s="9" t="s">
        <v>53</v>
      </c>
      <c r="G7" s="9"/>
      <c r="H7" s="8" t="s">
        <v>54</v>
      </c>
      <c r="I7" s="22">
        <v>1</v>
      </c>
      <c r="J7" s="22"/>
      <c r="K7" s="21">
        <v>475.22</v>
      </c>
      <c r="L7" s="21">
        <v>475.22</v>
      </c>
      <c r="M7" s="22"/>
      <c r="N7" s="16"/>
    </row>
    <row r="8" s="1" customFormat="1" ht="115" customHeight="1" spans="1:14">
      <c r="A8" s="8">
        <v>2</v>
      </c>
      <c r="B8" s="8" t="s">
        <v>55</v>
      </c>
      <c r="C8" s="8"/>
      <c r="D8" s="9" t="s">
        <v>56</v>
      </c>
      <c r="E8" s="9"/>
      <c r="F8" s="9" t="s">
        <v>57</v>
      </c>
      <c r="G8" s="9"/>
      <c r="H8" s="8" t="s">
        <v>54</v>
      </c>
      <c r="I8" s="22">
        <v>1</v>
      </c>
      <c r="J8" s="22"/>
      <c r="K8" s="21">
        <v>533.6</v>
      </c>
      <c r="L8" s="21">
        <f t="shared" ref="L7:L9" si="0">K8*I8</f>
        <v>533.6</v>
      </c>
      <c r="M8" s="22"/>
      <c r="N8" s="16"/>
    </row>
    <row r="9" s="1" customFormat="1" ht="129" customHeight="1" spans="1:14">
      <c r="A9" s="8">
        <v>3</v>
      </c>
      <c r="B9" s="8" t="s">
        <v>58</v>
      </c>
      <c r="C9" s="8"/>
      <c r="D9" s="9" t="s">
        <v>59</v>
      </c>
      <c r="E9" s="9"/>
      <c r="F9" s="9" t="s">
        <v>60</v>
      </c>
      <c r="G9" s="9"/>
      <c r="H9" s="8" t="s">
        <v>54</v>
      </c>
      <c r="I9" s="22">
        <v>1</v>
      </c>
      <c r="J9" s="22"/>
      <c r="K9" s="21">
        <v>475.22</v>
      </c>
      <c r="L9" s="21">
        <f t="shared" si="0"/>
        <v>475.22</v>
      </c>
      <c r="M9" s="22"/>
      <c r="N9" s="16"/>
    </row>
    <row r="10" s="1" customFormat="1" ht="14.25" customHeight="1" spans="1:14">
      <c r="A10" s="10" t="s">
        <v>61</v>
      </c>
      <c r="B10" s="10"/>
      <c r="C10" s="10"/>
      <c r="D10" s="10"/>
      <c r="E10" s="10"/>
      <c r="F10" s="10"/>
      <c r="G10" s="10"/>
      <c r="H10" s="10"/>
      <c r="I10" s="10"/>
      <c r="J10" s="10"/>
      <c r="K10" s="20"/>
      <c r="L10" s="19">
        <f>SUM(L7:L9)</f>
        <v>1484.04</v>
      </c>
      <c r="M10" s="18"/>
      <c r="N10" s="18"/>
    </row>
  </sheetData>
  <mergeCells count="27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A10:K10"/>
    <mergeCell ref="A4:A5"/>
    <mergeCell ref="H4:H5"/>
    <mergeCell ref="B4:C5"/>
    <mergeCell ref="D4:E5"/>
    <mergeCell ref="F4:G5"/>
    <mergeCell ref="I4:J5"/>
  </mergeCells>
  <pageMargins left="0.751388888888889" right="0.314583333333333" top="0.590277777777778" bottom="0.550694444444444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8"/>
  <sheetViews>
    <sheetView workbookViewId="0">
      <pane ySplit="5" topLeftCell="A134" activePane="bottomLeft" state="frozen"/>
      <selection/>
      <selection pane="bottomLeft" activeCell="D9" sqref="D9:E9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4.5047619047619" style="2" customWidth="1"/>
    <col min="6" max="6" width="10" style="2"/>
    <col min="7" max="7" width="48" style="2" customWidth="1"/>
    <col min="8" max="8" width="10" style="2"/>
    <col min="9" max="9" width="5.24761904761905" style="2" customWidth="1"/>
    <col min="10" max="10" width="4.75238095238095" style="2" customWidth="1"/>
    <col min="11" max="11" width="10.752380952381" style="3"/>
    <col min="12" max="12" width="11.8761904761905" style="3"/>
    <col min="13" max="13" width="9.75238095238095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30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62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customFormat="1" ht="91" customHeight="1" spans="1:14">
      <c r="A7" s="10">
        <v>1</v>
      </c>
      <c r="B7" s="10" t="s">
        <v>63</v>
      </c>
      <c r="C7" s="10"/>
      <c r="D7" s="11" t="s">
        <v>64</v>
      </c>
      <c r="E7" s="11"/>
      <c r="F7" s="11" t="s">
        <v>65</v>
      </c>
      <c r="G7" s="11"/>
      <c r="H7" s="10" t="s">
        <v>66</v>
      </c>
      <c r="I7" s="18">
        <v>0</v>
      </c>
      <c r="J7" s="18"/>
      <c r="K7" s="19">
        <v>29.64</v>
      </c>
      <c r="L7" s="19">
        <f t="shared" ref="L7:L48" si="0">K7*I7</f>
        <v>0</v>
      </c>
      <c r="M7" s="18"/>
      <c r="N7" s="11"/>
    </row>
    <row r="8" s="1" customFormat="1" ht="135" customHeight="1" spans="1:14">
      <c r="A8" s="8">
        <v>2</v>
      </c>
      <c r="B8" s="8" t="s">
        <v>67</v>
      </c>
      <c r="C8" s="8"/>
      <c r="D8" s="9" t="s">
        <v>68</v>
      </c>
      <c r="E8" s="9"/>
      <c r="F8" s="9" t="s">
        <v>69</v>
      </c>
      <c r="G8" s="9"/>
      <c r="H8" s="8" t="s">
        <v>66</v>
      </c>
      <c r="I8" s="22">
        <v>1177.34</v>
      </c>
      <c r="J8" s="22"/>
      <c r="K8" s="21">
        <v>3.3725</v>
      </c>
      <c r="L8" s="19">
        <f t="shared" si="0"/>
        <v>3970.57915</v>
      </c>
      <c r="M8" s="22"/>
      <c r="N8" s="8"/>
    </row>
    <row r="9" customFormat="1" ht="148" customHeight="1" spans="1:14">
      <c r="A9" s="10">
        <v>3</v>
      </c>
      <c r="B9" s="10" t="s">
        <v>70</v>
      </c>
      <c r="C9" s="10"/>
      <c r="D9" s="11" t="s">
        <v>71</v>
      </c>
      <c r="E9" s="11"/>
      <c r="F9" s="11" t="s">
        <v>72</v>
      </c>
      <c r="G9" s="11"/>
      <c r="H9" s="10" t="s">
        <v>66</v>
      </c>
      <c r="I9" s="18">
        <v>0</v>
      </c>
      <c r="J9" s="18"/>
      <c r="K9" s="19">
        <v>9.101</v>
      </c>
      <c r="L9" s="19">
        <f t="shared" si="0"/>
        <v>0</v>
      </c>
      <c r="M9" s="18"/>
      <c r="N9" s="11"/>
    </row>
    <row r="10" customFormat="1" ht="144" customHeight="1" spans="1:14">
      <c r="A10" s="10">
        <v>4</v>
      </c>
      <c r="B10" s="10" t="s">
        <v>73</v>
      </c>
      <c r="C10" s="10"/>
      <c r="D10" s="11" t="s">
        <v>74</v>
      </c>
      <c r="E10" s="11"/>
      <c r="F10" s="11" t="s">
        <v>75</v>
      </c>
      <c r="G10" s="11"/>
      <c r="H10" s="10" t="s">
        <v>76</v>
      </c>
      <c r="I10" s="18">
        <v>0</v>
      </c>
      <c r="J10" s="18"/>
      <c r="K10" s="19">
        <v>676.6945</v>
      </c>
      <c r="L10" s="19">
        <f t="shared" si="0"/>
        <v>0</v>
      </c>
      <c r="M10" s="18"/>
      <c r="N10" s="11"/>
    </row>
    <row r="11" customFormat="1" ht="183" customHeight="1" spans="1:14">
      <c r="A11" s="10">
        <v>5</v>
      </c>
      <c r="B11" s="10" t="s">
        <v>77</v>
      </c>
      <c r="C11" s="10"/>
      <c r="D11" s="11" t="s">
        <v>78</v>
      </c>
      <c r="E11" s="11"/>
      <c r="F11" s="11" t="s">
        <v>79</v>
      </c>
      <c r="G11" s="11"/>
      <c r="H11" s="10" t="s">
        <v>76</v>
      </c>
      <c r="I11" s="18">
        <v>0</v>
      </c>
      <c r="J11" s="18"/>
      <c r="K11" s="19">
        <v>3646.955</v>
      </c>
      <c r="L11" s="19">
        <f t="shared" si="0"/>
        <v>0</v>
      </c>
      <c r="M11" s="18"/>
      <c r="N11" s="11"/>
    </row>
    <row r="12" customFormat="1" ht="183" customHeight="1" spans="1:14">
      <c r="A12" s="10">
        <v>6</v>
      </c>
      <c r="B12" s="10" t="s">
        <v>80</v>
      </c>
      <c r="C12" s="10"/>
      <c r="D12" s="11" t="s">
        <v>81</v>
      </c>
      <c r="E12" s="11"/>
      <c r="F12" s="11" t="s">
        <v>82</v>
      </c>
      <c r="G12" s="11"/>
      <c r="H12" s="10" t="s">
        <v>76</v>
      </c>
      <c r="I12" s="18">
        <v>0</v>
      </c>
      <c r="J12" s="18"/>
      <c r="K12" s="19">
        <v>2899.8465</v>
      </c>
      <c r="L12" s="19">
        <f t="shared" si="0"/>
        <v>0</v>
      </c>
      <c r="M12" s="18"/>
      <c r="N12" s="11"/>
    </row>
    <row r="13" customFormat="1" ht="216.75" customHeight="1" spans="1:14">
      <c r="A13" s="10">
        <v>7</v>
      </c>
      <c r="B13" s="10" t="s">
        <v>83</v>
      </c>
      <c r="C13" s="10"/>
      <c r="D13" s="11" t="s">
        <v>84</v>
      </c>
      <c r="E13" s="11"/>
      <c r="F13" s="11" t="s">
        <v>85</v>
      </c>
      <c r="G13" s="11"/>
      <c r="H13" s="10" t="s">
        <v>76</v>
      </c>
      <c r="I13" s="18">
        <v>0</v>
      </c>
      <c r="J13" s="18"/>
      <c r="K13" s="19">
        <v>1195.233</v>
      </c>
      <c r="L13" s="19">
        <f t="shared" si="0"/>
        <v>0</v>
      </c>
      <c r="M13" s="18"/>
      <c r="N13" s="11"/>
    </row>
    <row r="14" customFormat="1" ht="194.25" customHeight="1" spans="1:14">
      <c r="A14" s="10">
        <v>8</v>
      </c>
      <c r="B14" s="10" t="s">
        <v>86</v>
      </c>
      <c r="C14" s="10"/>
      <c r="D14" s="11" t="s">
        <v>87</v>
      </c>
      <c r="E14" s="11"/>
      <c r="F14" s="11" t="s">
        <v>88</v>
      </c>
      <c r="G14" s="11"/>
      <c r="H14" s="10" t="s">
        <v>76</v>
      </c>
      <c r="I14" s="18">
        <v>0</v>
      </c>
      <c r="J14" s="18"/>
      <c r="K14" s="19">
        <v>3073.934</v>
      </c>
      <c r="L14" s="19">
        <f t="shared" si="0"/>
        <v>0</v>
      </c>
      <c r="M14" s="18"/>
      <c r="N14" s="11"/>
    </row>
    <row r="15" customFormat="1" ht="194.25" customHeight="1" spans="1:14">
      <c r="A15" s="10">
        <v>9</v>
      </c>
      <c r="B15" s="10" t="s">
        <v>89</v>
      </c>
      <c r="C15" s="10"/>
      <c r="D15" s="11" t="s">
        <v>90</v>
      </c>
      <c r="E15" s="11"/>
      <c r="F15" s="11" t="s">
        <v>91</v>
      </c>
      <c r="G15" s="11"/>
      <c r="H15" s="10" t="s">
        <v>76</v>
      </c>
      <c r="I15" s="18">
        <v>0</v>
      </c>
      <c r="J15" s="18"/>
      <c r="K15" s="19">
        <v>2475.092</v>
      </c>
      <c r="L15" s="19">
        <f t="shared" si="0"/>
        <v>0</v>
      </c>
      <c r="M15" s="18"/>
      <c r="N15" s="11"/>
    </row>
    <row r="16" customFormat="1" ht="138" customHeight="1" spans="1:14">
      <c r="A16" s="10">
        <v>10</v>
      </c>
      <c r="B16" s="10" t="s">
        <v>92</v>
      </c>
      <c r="C16" s="10"/>
      <c r="D16" s="11" t="s">
        <v>93</v>
      </c>
      <c r="E16" s="11"/>
      <c r="F16" s="11" t="s">
        <v>94</v>
      </c>
      <c r="G16" s="11"/>
      <c r="H16" s="10" t="s">
        <v>66</v>
      </c>
      <c r="I16" s="18">
        <v>0</v>
      </c>
      <c r="J16" s="18"/>
      <c r="K16" s="19">
        <v>23.0375</v>
      </c>
      <c r="L16" s="19">
        <f t="shared" si="0"/>
        <v>0</v>
      </c>
      <c r="M16" s="18"/>
      <c r="N16" s="11"/>
    </row>
    <row r="17" customFormat="1" ht="149.25" customHeight="1" spans="1:14">
      <c r="A17" s="10">
        <v>11</v>
      </c>
      <c r="B17" s="10" t="s">
        <v>95</v>
      </c>
      <c r="C17" s="10"/>
      <c r="D17" s="11" t="s">
        <v>96</v>
      </c>
      <c r="E17" s="11"/>
      <c r="F17" s="11" t="s">
        <v>97</v>
      </c>
      <c r="G17" s="11"/>
      <c r="H17" s="10" t="s">
        <v>98</v>
      </c>
      <c r="I17" s="18">
        <v>0</v>
      </c>
      <c r="J17" s="18"/>
      <c r="K17" s="19">
        <v>20.634</v>
      </c>
      <c r="L17" s="19">
        <f t="shared" si="0"/>
        <v>0</v>
      </c>
      <c r="M17" s="18"/>
      <c r="N17" s="11"/>
    </row>
    <row r="18" customFormat="1" ht="126.75" customHeight="1" spans="1:14">
      <c r="A18" s="10">
        <v>12</v>
      </c>
      <c r="B18" s="10" t="s">
        <v>99</v>
      </c>
      <c r="C18" s="10"/>
      <c r="D18" s="11" t="s">
        <v>100</v>
      </c>
      <c r="E18" s="11"/>
      <c r="F18" s="11" t="s">
        <v>101</v>
      </c>
      <c r="G18" s="11"/>
      <c r="H18" s="10" t="s">
        <v>98</v>
      </c>
      <c r="I18" s="18">
        <v>0</v>
      </c>
      <c r="J18" s="18"/>
      <c r="K18" s="19">
        <v>4.3605</v>
      </c>
      <c r="L18" s="19">
        <f t="shared" si="0"/>
        <v>0</v>
      </c>
      <c r="M18" s="18"/>
      <c r="N18" s="11"/>
    </row>
    <row r="19" customFormat="1" ht="149.25" customHeight="1" spans="1:14">
      <c r="A19" s="10">
        <v>13</v>
      </c>
      <c r="B19" s="10" t="s">
        <v>102</v>
      </c>
      <c r="C19" s="10"/>
      <c r="D19" s="11" t="s">
        <v>103</v>
      </c>
      <c r="E19" s="11"/>
      <c r="F19" s="11" t="s">
        <v>104</v>
      </c>
      <c r="G19" s="11"/>
      <c r="H19" s="10" t="s">
        <v>98</v>
      </c>
      <c r="I19" s="18">
        <v>0</v>
      </c>
      <c r="J19" s="18"/>
      <c r="K19" s="19">
        <v>25.574</v>
      </c>
      <c r="L19" s="19">
        <f t="shared" si="0"/>
        <v>0</v>
      </c>
      <c r="M19" s="18"/>
      <c r="N19" s="11"/>
    </row>
    <row r="20" s="1" customFormat="1" ht="91" customHeight="1" spans="1:14">
      <c r="A20" s="8">
        <v>14</v>
      </c>
      <c r="B20" s="8" t="s">
        <v>105</v>
      </c>
      <c r="C20" s="8"/>
      <c r="D20" s="9" t="s">
        <v>106</v>
      </c>
      <c r="E20" s="9"/>
      <c r="F20" s="9" t="s">
        <v>101</v>
      </c>
      <c r="G20" s="9"/>
      <c r="H20" s="8" t="s">
        <v>98</v>
      </c>
      <c r="I20" s="22">
        <v>515.34</v>
      </c>
      <c r="J20" s="22"/>
      <c r="K20" s="21">
        <v>4.3605</v>
      </c>
      <c r="L20" s="19">
        <f t="shared" si="0"/>
        <v>2247.14007</v>
      </c>
      <c r="M20" s="22"/>
      <c r="N20" s="8"/>
    </row>
    <row r="21" s="1" customFormat="1" ht="134" customHeight="1" spans="1:14">
      <c r="A21" s="8">
        <v>15</v>
      </c>
      <c r="B21" s="8" t="s">
        <v>107</v>
      </c>
      <c r="C21" s="8"/>
      <c r="D21" s="9" t="s">
        <v>108</v>
      </c>
      <c r="E21" s="9"/>
      <c r="F21" s="9" t="s">
        <v>109</v>
      </c>
      <c r="G21" s="9"/>
      <c r="H21" s="8" t="s">
        <v>98</v>
      </c>
      <c r="I21" s="22">
        <v>316.9</v>
      </c>
      <c r="J21" s="22"/>
      <c r="K21" s="21">
        <v>11.2765</v>
      </c>
      <c r="L21" s="19">
        <f t="shared" si="0"/>
        <v>3573.52285</v>
      </c>
      <c r="M21" s="22"/>
      <c r="N21" s="8"/>
    </row>
    <row r="22" customFormat="1" ht="171.75" customHeight="1" spans="1:14">
      <c r="A22" s="10">
        <v>16</v>
      </c>
      <c r="B22" s="10" t="s">
        <v>110</v>
      </c>
      <c r="C22" s="10"/>
      <c r="D22" s="11" t="s">
        <v>111</v>
      </c>
      <c r="E22" s="11"/>
      <c r="F22" s="11" t="s">
        <v>112</v>
      </c>
      <c r="G22" s="11"/>
      <c r="H22" s="10" t="s">
        <v>98</v>
      </c>
      <c r="I22" s="18">
        <v>0</v>
      </c>
      <c r="J22" s="18"/>
      <c r="K22" s="19">
        <v>12.255</v>
      </c>
      <c r="L22" s="19">
        <f t="shared" si="0"/>
        <v>0</v>
      </c>
      <c r="M22" s="18"/>
      <c r="N22" s="11"/>
    </row>
    <row r="23" s="1" customFormat="1" ht="136" customHeight="1" spans="1:14">
      <c r="A23" s="8">
        <v>17</v>
      </c>
      <c r="B23" s="8" t="s">
        <v>113</v>
      </c>
      <c r="C23" s="8"/>
      <c r="D23" s="9" t="s">
        <v>114</v>
      </c>
      <c r="E23" s="9"/>
      <c r="F23" s="9" t="s">
        <v>115</v>
      </c>
      <c r="G23" s="9"/>
      <c r="H23" s="8" t="s">
        <v>98</v>
      </c>
      <c r="I23" s="22">
        <v>198.44</v>
      </c>
      <c r="J23" s="22"/>
      <c r="K23" s="21">
        <v>14.706</v>
      </c>
      <c r="L23" s="19">
        <f t="shared" si="0"/>
        <v>2918.25864</v>
      </c>
      <c r="M23" s="22"/>
      <c r="N23" s="8"/>
    </row>
    <row r="24" customFormat="1" ht="141" customHeight="1" spans="1:14">
      <c r="A24" s="10">
        <v>18</v>
      </c>
      <c r="B24" s="10" t="s">
        <v>116</v>
      </c>
      <c r="C24" s="10"/>
      <c r="D24" s="11" t="s">
        <v>117</v>
      </c>
      <c r="E24" s="11"/>
      <c r="F24" s="11" t="s">
        <v>118</v>
      </c>
      <c r="G24" s="11"/>
      <c r="H24" s="10" t="s">
        <v>98</v>
      </c>
      <c r="I24" s="18">
        <v>0</v>
      </c>
      <c r="J24" s="18"/>
      <c r="K24" s="19">
        <v>29.4215</v>
      </c>
      <c r="L24" s="19">
        <f t="shared" si="0"/>
        <v>0</v>
      </c>
      <c r="M24" s="18"/>
      <c r="N24" s="11"/>
    </row>
    <row r="25" customFormat="1" ht="183" customHeight="1" spans="1:14">
      <c r="A25" s="10">
        <v>19</v>
      </c>
      <c r="B25" s="10" t="s">
        <v>119</v>
      </c>
      <c r="C25" s="10"/>
      <c r="D25" s="11" t="s">
        <v>120</v>
      </c>
      <c r="E25" s="11"/>
      <c r="F25" s="11" t="s">
        <v>121</v>
      </c>
      <c r="G25" s="11"/>
      <c r="H25" s="10" t="s">
        <v>98</v>
      </c>
      <c r="I25" s="18">
        <v>0</v>
      </c>
      <c r="J25" s="18"/>
      <c r="K25" s="19">
        <v>17.651</v>
      </c>
      <c r="L25" s="19">
        <f t="shared" si="0"/>
        <v>0</v>
      </c>
      <c r="M25" s="18"/>
      <c r="N25" s="11"/>
    </row>
    <row r="26" s="1" customFormat="1" ht="280" customHeight="1" spans="1:14">
      <c r="A26" s="8">
        <v>20</v>
      </c>
      <c r="B26" s="8" t="s">
        <v>122</v>
      </c>
      <c r="C26" s="8"/>
      <c r="D26" s="9" t="s">
        <v>123</v>
      </c>
      <c r="E26" s="9"/>
      <c r="F26" s="9" t="s">
        <v>124</v>
      </c>
      <c r="G26" s="9"/>
      <c r="H26" s="8" t="s">
        <v>66</v>
      </c>
      <c r="I26" s="22">
        <v>1177.34</v>
      </c>
      <c r="J26" s="22"/>
      <c r="K26" s="21">
        <v>205.7415</v>
      </c>
      <c r="L26" s="19">
        <f t="shared" si="0"/>
        <v>242227.69761</v>
      </c>
      <c r="M26" s="22"/>
      <c r="N26" s="8"/>
    </row>
    <row r="27" s="1" customFormat="1" ht="82" customHeight="1" spans="1:14">
      <c r="A27" s="8">
        <v>21</v>
      </c>
      <c r="B27" s="8" t="s">
        <v>125</v>
      </c>
      <c r="C27" s="8"/>
      <c r="D27" s="9" t="s">
        <v>126</v>
      </c>
      <c r="E27" s="9"/>
      <c r="F27" s="9" t="s">
        <v>127</v>
      </c>
      <c r="G27" s="9"/>
      <c r="H27" s="8" t="s">
        <v>98</v>
      </c>
      <c r="I27" s="22">
        <v>515.34</v>
      </c>
      <c r="J27" s="22"/>
      <c r="K27" s="21">
        <v>11.248</v>
      </c>
      <c r="L27" s="19">
        <f t="shared" si="0"/>
        <v>5796.54432</v>
      </c>
      <c r="M27" s="22"/>
      <c r="N27" s="8"/>
    </row>
    <row r="28" customFormat="1" ht="104.25" customHeight="1" spans="1:14">
      <c r="A28" s="10">
        <v>22</v>
      </c>
      <c r="B28" s="10" t="s">
        <v>128</v>
      </c>
      <c r="C28" s="10"/>
      <c r="D28" s="11" t="s">
        <v>129</v>
      </c>
      <c r="E28" s="11"/>
      <c r="F28" s="11" t="s">
        <v>130</v>
      </c>
      <c r="G28" s="11"/>
      <c r="H28" s="10" t="s">
        <v>131</v>
      </c>
      <c r="I28" s="18">
        <v>0</v>
      </c>
      <c r="J28" s="18"/>
      <c r="K28" s="19">
        <v>19.6175</v>
      </c>
      <c r="L28" s="19">
        <f t="shared" si="0"/>
        <v>0</v>
      </c>
      <c r="M28" s="18"/>
      <c r="N28" s="11"/>
    </row>
    <row r="29" customFormat="1" ht="171.75" customHeight="1" spans="1:14">
      <c r="A29" s="10">
        <v>23</v>
      </c>
      <c r="B29" s="10" t="s">
        <v>132</v>
      </c>
      <c r="C29" s="10"/>
      <c r="D29" s="11" t="s">
        <v>133</v>
      </c>
      <c r="E29" s="11"/>
      <c r="F29" s="11" t="s">
        <v>134</v>
      </c>
      <c r="G29" s="11"/>
      <c r="H29" s="10" t="s">
        <v>98</v>
      </c>
      <c r="I29" s="18">
        <v>0</v>
      </c>
      <c r="J29" s="18"/>
      <c r="K29" s="19">
        <v>87.077</v>
      </c>
      <c r="L29" s="19">
        <f t="shared" si="0"/>
        <v>0</v>
      </c>
      <c r="M29" s="18"/>
      <c r="N29" s="11"/>
    </row>
    <row r="30" customFormat="1" ht="183" customHeight="1" spans="1:14">
      <c r="A30" s="10">
        <v>24</v>
      </c>
      <c r="B30" s="10" t="s">
        <v>135</v>
      </c>
      <c r="C30" s="10"/>
      <c r="D30" s="11" t="s">
        <v>136</v>
      </c>
      <c r="E30" s="11"/>
      <c r="F30" s="11" t="s">
        <v>137</v>
      </c>
      <c r="G30" s="11"/>
      <c r="H30" s="10" t="s">
        <v>76</v>
      </c>
      <c r="I30" s="18">
        <v>0</v>
      </c>
      <c r="J30" s="18"/>
      <c r="K30" s="19">
        <v>609.102</v>
      </c>
      <c r="L30" s="19">
        <f t="shared" si="0"/>
        <v>0</v>
      </c>
      <c r="M30" s="18"/>
      <c r="N30" s="11"/>
    </row>
    <row r="31" customFormat="1" ht="273" customHeight="1" spans="1:14">
      <c r="A31" s="10">
        <v>25</v>
      </c>
      <c r="B31" s="10" t="s">
        <v>138</v>
      </c>
      <c r="C31" s="10"/>
      <c r="D31" s="11" t="s">
        <v>139</v>
      </c>
      <c r="E31" s="11"/>
      <c r="F31" s="11" t="s">
        <v>140</v>
      </c>
      <c r="G31" s="11"/>
      <c r="H31" s="10" t="s">
        <v>66</v>
      </c>
      <c r="I31" s="18">
        <v>0</v>
      </c>
      <c r="J31" s="18"/>
      <c r="K31" s="19">
        <v>123.8895</v>
      </c>
      <c r="L31" s="19">
        <f t="shared" si="0"/>
        <v>0</v>
      </c>
      <c r="M31" s="18"/>
      <c r="N31" s="11"/>
    </row>
    <row r="32" customFormat="1" ht="273" customHeight="1" spans="1:14">
      <c r="A32" s="10">
        <v>26</v>
      </c>
      <c r="B32" s="10" t="s">
        <v>141</v>
      </c>
      <c r="C32" s="10"/>
      <c r="D32" s="11" t="s">
        <v>142</v>
      </c>
      <c r="E32" s="11"/>
      <c r="F32" s="11" t="s">
        <v>143</v>
      </c>
      <c r="G32" s="11"/>
      <c r="H32" s="10" t="s">
        <v>66</v>
      </c>
      <c r="I32" s="18">
        <v>0</v>
      </c>
      <c r="J32" s="18"/>
      <c r="K32" s="19">
        <v>52.06</v>
      </c>
      <c r="L32" s="19">
        <f t="shared" si="0"/>
        <v>0</v>
      </c>
      <c r="M32" s="18"/>
      <c r="N32" s="11"/>
    </row>
    <row r="33" customFormat="1" ht="239.25" customHeight="1" spans="1:14">
      <c r="A33" s="10">
        <v>27</v>
      </c>
      <c r="B33" s="10" t="s">
        <v>144</v>
      </c>
      <c r="C33" s="10"/>
      <c r="D33" s="11" t="s">
        <v>145</v>
      </c>
      <c r="E33" s="11"/>
      <c r="F33" s="11" t="s">
        <v>146</v>
      </c>
      <c r="G33" s="11"/>
      <c r="H33" s="10" t="s">
        <v>76</v>
      </c>
      <c r="I33" s="18">
        <v>0</v>
      </c>
      <c r="J33" s="18"/>
      <c r="K33" s="19">
        <v>1843.494</v>
      </c>
      <c r="L33" s="19">
        <f t="shared" si="0"/>
        <v>0</v>
      </c>
      <c r="M33" s="18"/>
      <c r="N33" s="11"/>
    </row>
    <row r="34" customFormat="1" ht="183" customHeight="1" spans="1:14">
      <c r="A34" s="10">
        <v>28</v>
      </c>
      <c r="B34" s="10" t="s">
        <v>147</v>
      </c>
      <c r="C34" s="10"/>
      <c r="D34" s="11" t="s">
        <v>148</v>
      </c>
      <c r="E34" s="11"/>
      <c r="F34" s="11" t="s">
        <v>149</v>
      </c>
      <c r="G34" s="11"/>
      <c r="H34" s="10" t="s">
        <v>76</v>
      </c>
      <c r="I34" s="18">
        <v>0</v>
      </c>
      <c r="J34" s="18"/>
      <c r="K34" s="19">
        <v>1138.6795</v>
      </c>
      <c r="L34" s="19">
        <f t="shared" si="0"/>
        <v>0</v>
      </c>
      <c r="M34" s="18"/>
      <c r="N34" s="11"/>
    </row>
    <row r="35" customFormat="1" ht="138" customHeight="1" spans="1:14">
      <c r="A35" s="10">
        <v>29</v>
      </c>
      <c r="B35" s="10" t="s">
        <v>150</v>
      </c>
      <c r="C35" s="10"/>
      <c r="D35" s="11" t="s">
        <v>151</v>
      </c>
      <c r="E35" s="11"/>
      <c r="F35" s="11" t="s">
        <v>94</v>
      </c>
      <c r="G35" s="11"/>
      <c r="H35" s="10" t="s">
        <v>66</v>
      </c>
      <c r="I35" s="18">
        <v>0</v>
      </c>
      <c r="J35" s="18"/>
      <c r="K35" s="19">
        <v>7.5715</v>
      </c>
      <c r="L35" s="19">
        <f t="shared" si="0"/>
        <v>0</v>
      </c>
      <c r="M35" s="18"/>
      <c r="N35" s="11"/>
    </row>
    <row r="36" customFormat="1" ht="228" customHeight="1" spans="1:14">
      <c r="A36" s="10">
        <v>30</v>
      </c>
      <c r="B36" s="10" t="s">
        <v>152</v>
      </c>
      <c r="C36" s="10"/>
      <c r="D36" s="11" t="s">
        <v>153</v>
      </c>
      <c r="E36" s="11"/>
      <c r="F36" s="11" t="s">
        <v>154</v>
      </c>
      <c r="G36" s="11"/>
      <c r="H36" s="10" t="s">
        <v>98</v>
      </c>
      <c r="I36" s="18">
        <v>0</v>
      </c>
      <c r="J36" s="18"/>
      <c r="K36" s="19">
        <v>274.588</v>
      </c>
      <c r="L36" s="19">
        <f t="shared" si="0"/>
        <v>0</v>
      </c>
      <c r="M36" s="18"/>
      <c r="N36" s="11"/>
    </row>
    <row r="37" customFormat="1" ht="228" customHeight="1" spans="1:14">
      <c r="A37" s="10">
        <v>31</v>
      </c>
      <c r="B37" s="10" t="s">
        <v>155</v>
      </c>
      <c r="C37" s="10"/>
      <c r="D37" s="11" t="s">
        <v>156</v>
      </c>
      <c r="E37" s="11"/>
      <c r="F37" s="11" t="s">
        <v>157</v>
      </c>
      <c r="G37" s="11"/>
      <c r="H37" s="10" t="s">
        <v>98</v>
      </c>
      <c r="I37" s="18">
        <v>0</v>
      </c>
      <c r="J37" s="18"/>
      <c r="K37" s="19">
        <v>245.176</v>
      </c>
      <c r="L37" s="19">
        <f t="shared" si="0"/>
        <v>0</v>
      </c>
      <c r="M37" s="18"/>
      <c r="N37" s="11"/>
    </row>
    <row r="38" customFormat="1" ht="171.75" customHeight="1" spans="1:14">
      <c r="A38" s="10">
        <v>32</v>
      </c>
      <c r="B38" s="10" t="s">
        <v>158</v>
      </c>
      <c r="C38" s="10"/>
      <c r="D38" s="11" t="s">
        <v>159</v>
      </c>
      <c r="E38" s="11"/>
      <c r="F38" s="11" t="s">
        <v>160</v>
      </c>
      <c r="G38" s="11"/>
      <c r="H38" s="10" t="s">
        <v>98</v>
      </c>
      <c r="I38" s="18">
        <v>0</v>
      </c>
      <c r="J38" s="18"/>
      <c r="K38" s="19">
        <v>11.7705</v>
      </c>
      <c r="L38" s="19">
        <f t="shared" si="0"/>
        <v>0</v>
      </c>
      <c r="M38" s="18"/>
      <c r="N38" s="11"/>
    </row>
    <row r="39" customFormat="1" ht="126.75" customHeight="1" spans="1:14">
      <c r="A39" s="10">
        <v>33</v>
      </c>
      <c r="B39" s="10" t="s">
        <v>161</v>
      </c>
      <c r="C39" s="10"/>
      <c r="D39" s="11" t="s">
        <v>162</v>
      </c>
      <c r="E39" s="11"/>
      <c r="F39" s="11" t="s">
        <v>163</v>
      </c>
      <c r="G39" s="11"/>
      <c r="H39" s="10" t="s">
        <v>66</v>
      </c>
      <c r="I39" s="18">
        <v>0</v>
      </c>
      <c r="J39" s="18"/>
      <c r="K39" s="19">
        <v>65.531</v>
      </c>
      <c r="L39" s="19">
        <f t="shared" si="0"/>
        <v>0</v>
      </c>
      <c r="M39" s="18"/>
      <c r="N39" s="11"/>
    </row>
    <row r="40" customFormat="1" ht="183" customHeight="1" spans="1:14">
      <c r="A40" s="10">
        <v>34</v>
      </c>
      <c r="B40" s="10" t="s">
        <v>164</v>
      </c>
      <c r="C40" s="10"/>
      <c r="D40" s="11" t="s">
        <v>165</v>
      </c>
      <c r="E40" s="11"/>
      <c r="F40" s="11" t="s">
        <v>166</v>
      </c>
      <c r="G40" s="11"/>
      <c r="H40" s="10" t="s">
        <v>167</v>
      </c>
      <c r="I40" s="18">
        <v>0</v>
      </c>
      <c r="J40" s="18"/>
      <c r="K40" s="19">
        <v>203.4995</v>
      </c>
      <c r="L40" s="19">
        <f t="shared" si="0"/>
        <v>0</v>
      </c>
      <c r="M40" s="18"/>
      <c r="N40" s="11"/>
    </row>
    <row r="41" customFormat="1" ht="205.5" customHeight="1" spans="1:14">
      <c r="A41" s="10">
        <v>35</v>
      </c>
      <c r="B41" s="10" t="s">
        <v>168</v>
      </c>
      <c r="C41" s="10"/>
      <c r="D41" s="11" t="s">
        <v>169</v>
      </c>
      <c r="E41" s="11"/>
      <c r="F41" s="11" t="s">
        <v>170</v>
      </c>
      <c r="G41" s="11"/>
      <c r="H41" s="10" t="s">
        <v>98</v>
      </c>
      <c r="I41" s="18">
        <v>0</v>
      </c>
      <c r="J41" s="18"/>
      <c r="K41" s="19">
        <v>215.7545</v>
      </c>
      <c r="L41" s="19">
        <f t="shared" si="0"/>
        <v>0</v>
      </c>
      <c r="M41" s="18"/>
      <c r="N41" s="11"/>
    </row>
    <row r="42" customFormat="1" ht="205.5" customHeight="1" spans="1:14">
      <c r="A42" s="10">
        <v>36</v>
      </c>
      <c r="B42" s="10" t="s">
        <v>171</v>
      </c>
      <c r="C42" s="10"/>
      <c r="D42" s="11" t="s">
        <v>172</v>
      </c>
      <c r="E42" s="11"/>
      <c r="F42" s="11" t="s">
        <v>173</v>
      </c>
      <c r="G42" s="11"/>
      <c r="H42" s="10" t="s">
        <v>98</v>
      </c>
      <c r="I42" s="18">
        <v>0</v>
      </c>
      <c r="J42" s="18"/>
      <c r="K42" s="19">
        <v>304.646</v>
      </c>
      <c r="L42" s="19">
        <f t="shared" si="0"/>
        <v>0</v>
      </c>
      <c r="M42" s="18"/>
      <c r="N42" s="11"/>
    </row>
    <row r="43" customFormat="1" ht="171.75" customHeight="1" spans="1:14">
      <c r="A43" s="10">
        <v>37</v>
      </c>
      <c r="B43" s="10" t="s">
        <v>174</v>
      </c>
      <c r="C43" s="10"/>
      <c r="D43" s="11" t="s">
        <v>175</v>
      </c>
      <c r="E43" s="11"/>
      <c r="F43" s="11" t="s">
        <v>176</v>
      </c>
      <c r="G43" s="11"/>
      <c r="H43" s="10" t="s">
        <v>76</v>
      </c>
      <c r="I43" s="18">
        <v>0</v>
      </c>
      <c r="J43" s="18"/>
      <c r="K43" s="19">
        <v>718.3615</v>
      </c>
      <c r="L43" s="19">
        <f t="shared" si="0"/>
        <v>0</v>
      </c>
      <c r="M43" s="18"/>
      <c r="N43" s="11"/>
    </row>
    <row r="44" customFormat="1" ht="171.75" customHeight="1" spans="1:14">
      <c r="A44" s="10">
        <v>38</v>
      </c>
      <c r="B44" s="10" t="s">
        <v>177</v>
      </c>
      <c r="C44" s="10"/>
      <c r="D44" s="11" t="s">
        <v>178</v>
      </c>
      <c r="E44" s="11"/>
      <c r="F44" s="11" t="s">
        <v>179</v>
      </c>
      <c r="G44" s="11"/>
      <c r="H44" s="10" t="s">
        <v>131</v>
      </c>
      <c r="I44" s="18">
        <v>0</v>
      </c>
      <c r="J44" s="18"/>
      <c r="K44" s="19">
        <v>2.28</v>
      </c>
      <c r="L44" s="19">
        <f t="shared" si="0"/>
        <v>0</v>
      </c>
      <c r="M44" s="18"/>
      <c r="N44" s="11"/>
    </row>
    <row r="45" customFormat="1" ht="171.75" customHeight="1" spans="1:14">
      <c r="A45" s="10">
        <v>39</v>
      </c>
      <c r="B45" s="10" t="s">
        <v>180</v>
      </c>
      <c r="C45" s="10"/>
      <c r="D45" s="11" t="s">
        <v>181</v>
      </c>
      <c r="E45" s="11"/>
      <c r="F45" s="11" t="s">
        <v>182</v>
      </c>
      <c r="G45" s="11"/>
      <c r="H45" s="10" t="s">
        <v>183</v>
      </c>
      <c r="I45" s="18">
        <v>0</v>
      </c>
      <c r="J45" s="18"/>
      <c r="K45" s="19">
        <v>173.242</v>
      </c>
      <c r="L45" s="19">
        <f t="shared" si="0"/>
        <v>0</v>
      </c>
      <c r="M45" s="18"/>
      <c r="N45" s="11"/>
    </row>
    <row r="46" customFormat="1" ht="126.75" customHeight="1" spans="1:14">
      <c r="A46" s="10">
        <v>40</v>
      </c>
      <c r="B46" s="10" t="s">
        <v>184</v>
      </c>
      <c r="C46" s="10"/>
      <c r="D46" s="11" t="s">
        <v>185</v>
      </c>
      <c r="E46" s="11"/>
      <c r="F46" s="11" t="s">
        <v>186</v>
      </c>
      <c r="G46" s="11"/>
      <c r="H46" s="10" t="s">
        <v>54</v>
      </c>
      <c r="I46" s="18">
        <v>0</v>
      </c>
      <c r="J46" s="18"/>
      <c r="K46" s="19">
        <v>5455.0995</v>
      </c>
      <c r="L46" s="19">
        <f t="shared" si="0"/>
        <v>0</v>
      </c>
      <c r="M46" s="18"/>
      <c r="N46" s="11"/>
    </row>
    <row r="47" customFormat="1" ht="126.75" customHeight="1" spans="1:14">
      <c r="A47" s="10">
        <v>41</v>
      </c>
      <c r="B47" s="10" t="s">
        <v>187</v>
      </c>
      <c r="C47" s="10"/>
      <c r="D47" s="11" t="s">
        <v>188</v>
      </c>
      <c r="E47" s="11"/>
      <c r="F47" s="11" t="s">
        <v>189</v>
      </c>
      <c r="G47" s="11"/>
      <c r="H47" s="10" t="s">
        <v>54</v>
      </c>
      <c r="I47" s="18">
        <v>0</v>
      </c>
      <c r="J47" s="18"/>
      <c r="K47" s="19">
        <v>5671.462</v>
      </c>
      <c r="L47" s="19">
        <f t="shared" si="0"/>
        <v>0</v>
      </c>
      <c r="M47" s="18"/>
      <c r="N47" s="11"/>
    </row>
    <row r="48" customFormat="1" ht="149.25" customHeight="1" spans="1:14">
      <c r="A48" s="10">
        <v>42</v>
      </c>
      <c r="B48" s="10" t="s">
        <v>190</v>
      </c>
      <c r="C48" s="10"/>
      <c r="D48" s="11" t="s">
        <v>191</v>
      </c>
      <c r="E48" s="11"/>
      <c r="F48" s="11" t="s">
        <v>192</v>
      </c>
      <c r="G48" s="11"/>
      <c r="H48" s="10" t="s">
        <v>167</v>
      </c>
      <c r="I48" s="18">
        <v>0</v>
      </c>
      <c r="J48" s="18"/>
      <c r="K48" s="19">
        <v>63.745</v>
      </c>
      <c r="L48" s="19">
        <f t="shared" si="0"/>
        <v>0</v>
      </c>
      <c r="M48" s="18"/>
      <c r="N48" s="11"/>
    </row>
    <row r="49" s="1" customFormat="1" ht="17.25" customHeight="1" spans="1:14">
      <c r="A49" s="8"/>
      <c r="B49" s="8"/>
      <c r="C49" s="8"/>
      <c r="D49" s="9" t="s">
        <v>193</v>
      </c>
      <c r="E49" s="9"/>
      <c r="F49" s="9"/>
      <c r="G49" s="9"/>
      <c r="H49" s="9"/>
      <c r="I49" s="9"/>
      <c r="J49" s="9"/>
      <c r="K49" s="17"/>
      <c r="L49" s="17"/>
      <c r="M49" s="9"/>
      <c r="N49" s="9"/>
    </row>
    <row r="50" customFormat="1" ht="205.5" customHeight="1" spans="1:14">
      <c r="A50" s="10">
        <v>1</v>
      </c>
      <c r="B50" s="10" t="s">
        <v>194</v>
      </c>
      <c r="C50" s="10"/>
      <c r="D50" s="11" t="s">
        <v>195</v>
      </c>
      <c r="E50" s="11"/>
      <c r="F50" s="11" t="s">
        <v>196</v>
      </c>
      <c r="G50" s="11"/>
      <c r="H50" s="10" t="s">
        <v>54</v>
      </c>
      <c r="I50" s="18">
        <v>0</v>
      </c>
      <c r="J50" s="18"/>
      <c r="K50" s="19">
        <v>6421.468</v>
      </c>
      <c r="L50" s="19">
        <f t="shared" ref="L50:L58" si="1">K50*I50</f>
        <v>0</v>
      </c>
      <c r="M50" s="18"/>
      <c r="N50" s="11"/>
    </row>
    <row r="51" customFormat="1" ht="183" customHeight="1" spans="1:14">
      <c r="A51" s="10">
        <v>2</v>
      </c>
      <c r="B51" s="10" t="s">
        <v>197</v>
      </c>
      <c r="C51" s="10"/>
      <c r="D51" s="11" t="s">
        <v>198</v>
      </c>
      <c r="E51" s="11"/>
      <c r="F51" s="11" t="s">
        <v>199</v>
      </c>
      <c r="G51" s="11"/>
      <c r="H51" s="10" t="s">
        <v>54</v>
      </c>
      <c r="I51" s="18">
        <v>0</v>
      </c>
      <c r="J51" s="18"/>
      <c r="K51" s="19">
        <v>12086.4985</v>
      </c>
      <c r="L51" s="19">
        <f t="shared" si="1"/>
        <v>0</v>
      </c>
      <c r="M51" s="18"/>
      <c r="N51" s="11"/>
    </row>
    <row r="52" customFormat="1" ht="183" customHeight="1" spans="1:14">
      <c r="A52" s="10">
        <v>3</v>
      </c>
      <c r="B52" s="10" t="s">
        <v>200</v>
      </c>
      <c r="C52" s="10"/>
      <c r="D52" s="11" t="s">
        <v>201</v>
      </c>
      <c r="E52" s="11"/>
      <c r="F52" s="11" t="s">
        <v>202</v>
      </c>
      <c r="G52" s="11"/>
      <c r="H52" s="10" t="s">
        <v>54</v>
      </c>
      <c r="I52" s="18">
        <v>0</v>
      </c>
      <c r="J52" s="18"/>
      <c r="K52" s="19">
        <v>7779.949</v>
      </c>
      <c r="L52" s="19">
        <f t="shared" si="1"/>
        <v>0</v>
      </c>
      <c r="M52" s="18"/>
      <c r="N52" s="11"/>
    </row>
    <row r="53" customFormat="1" ht="183" customHeight="1" spans="1:14">
      <c r="A53" s="10">
        <v>4</v>
      </c>
      <c r="B53" s="10" t="s">
        <v>203</v>
      </c>
      <c r="C53" s="10"/>
      <c r="D53" s="11" t="s">
        <v>204</v>
      </c>
      <c r="E53" s="11"/>
      <c r="F53" s="11" t="s">
        <v>205</v>
      </c>
      <c r="G53" s="11"/>
      <c r="H53" s="10" t="s">
        <v>54</v>
      </c>
      <c r="I53" s="18">
        <v>0</v>
      </c>
      <c r="J53" s="18"/>
      <c r="K53" s="19">
        <v>7944.831</v>
      </c>
      <c r="L53" s="19">
        <f t="shared" si="1"/>
        <v>0</v>
      </c>
      <c r="M53" s="18"/>
      <c r="N53" s="11"/>
    </row>
    <row r="54" customFormat="1" ht="194.25" customHeight="1" spans="1:14">
      <c r="A54" s="10">
        <v>5</v>
      </c>
      <c r="B54" s="10" t="s">
        <v>206</v>
      </c>
      <c r="C54" s="10"/>
      <c r="D54" s="11" t="s">
        <v>207</v>
      </c>
      <c r="E54" s="11"/>
      <c r="F54" s="11" t="s">
        <v>208</v>
      </c>
      <c r="G54" s="11"/>
      <c r="H54" s="10" t="s">
        <v>54</v>
      </c>
      <c r="I54" s="18">
        <v>0</v>
      </c>
      <c r="J54" s="18"/>
      <c r="K54" s="19">
        <v>8264.8575</v>
      </c>
      <c r="L54" s="19">
        <f t="shared" si="1"/>
        <v>0</v>
      </c>
      <c r="M54" s="18"/>
      <c r="N54" s="11"/>
    </row>
    <row r="55" customFormat="1" ht="149.25" customHeight="1" spans="1:14">
      <c r="A55" s="10">
        <v>6</v>
      </c>
      <c r="B55" s="10" t="s">
        <v>209</v>
      </c>
      <c r="C55" s="10"/>
      <c r="D55" s="11" t="s">
        <v>210</v>
      </c>
      <c r="E55" s="11"/>
      <c r="F55" s="11" t="s">
        <v>211</v>
      </c>
      <c r="G55" s="11"/>
      <c r="H55" s="10" t="s">
        <v>66</v>
      </c>
      <c r="I55" s="18">
        <v>0</v>
      </c>
      <c r="J55" s="18"/>
      <c r="K55" s="19">
        <v>56.145</v>
      </c>
      <c r="L55" s="19">
        <f t="shared" si="1"/>
        <v>0</v>
      </c>
      <c r="M55" s="18"/>
      <c r="N55" s="11"/>
    </row>
    <row r="56" customFormat="1" ht="194.25" customHeight="1" spans="1:14">
      <c r="A56" s="10">
        <v>7</v>
      </c>
      <c r="B56" s="10" t="s">
        <v>212</v>
      </c>
      <c r="C56" s="10"/>
      <c r="D56" s="11" t="s">
        <v>213</v>
      </c>
      <c r="E56" s="11"/>
      <c r="F56" s="11" t="s">
        <v>214</v>
      </c>
      <c r="G56" s="11"/>
      <c r="H56" s="10" t="s">
        <v>54</v>
      </c>
      <c r="I56" s="18">
        <v>0</v>
      </c>
      <c r="J56" s="18"/>
      <c r="K56" s="19">
        <v>747.0515</v>
      </c>
      <c r="L56" s="19">
        <f t="shared" si="1"/>
        <v>0</v>
      </c>
      <c r="M56" s="18"/>
      <c r="N56" s="11"/>
    </row>
    <row r="57" customFormat="1" ht="115.5" customHeight="1" spans="1:14">
      <c r="A57" s="10">
        <v>8</v>
      </c>
      <c r="B57" s="10" t="s">
        <v>215</v>
      </c>
      <c r="C57" s="10"/>
      <c r="D57" s="11" t="s">
        <v>216</v>
      </c>
      <c r="E57" s="11"/>
      <c r="F57" s="11" t="s">
        <v>217</v>
      </c>
      <c r="G57" s="11"/>
      <c r="H57" s="10" t="s">
        <v>54</v>
      </c>
      <c r="I57" s="18">
        <v>0</v>
      </c>
      <c r="J57" s="18"/>
      <c r="K57" s="19">
        <v>657.058</v>
      </c>
      <c r="L57" s="19">
        <f t="shared" si="1"/>
        <v>0</v>
      </c>
      <c r="M57" s="18"/>
      <c r="N57" s="11"/>
    </row>
    <row r="58" customFormat="1" ht="126.75" customHeight="1" spans="1:14">
      <c r="A58" s="10">
        <v>9</v>
      </c>
      <c r="B58" s="10" t="s">
        <v>218</v>
      </c>
      <c r="C58" s="10"/>
      <c r="D58" s="11" t="s">
        <v>219</v>
      </c>
      <c r="E58" s="11"/>
      <c r="F58" s="11" t="s">
        <v>220</v>
      </c>
      <c r="G58" s="11"/>
      <c r="H58" s="10" t="s">
        <v>131</v>
      </c>
      <c r="I58" s="18">
        <v>0</v>
      </c>
      <c r="J58" s="18"/>
      <c r="K58" s="19">
        <v>6.422</v>
      </c>
      <c r="L58" s="19">
        <f t="shared" si="1"/>
        <v>0</v>
      </c>
      <c r="M58" s="18"/>
      <c r="N58" s="11"/>
    </row>
    <row r="59" s="1" customFormat="1" ht="17.25" customHeight="1" spans="1:14">
      <c r="A59" s="8"/>
      <c r="B59" s="8"/>
      <c r="C59" s="8"/>
      <c r="D59" s="9" t="s">
        <v>221</v>
      </c>
      <c r="E59" s="9"/>
      <c r="F59" s="9"/>
      <c r="G59" s="9"/>
      <c r="H59" s="9"/>
      <c r="I59" s="9"/>
      <c r="J59" s="9"/>
      <c r="K59" s="17"/>
      <c r="L59" s="17"/>
      <c r="M59" s="9"/>
      <c r="N59" s="9"/>
    </row>
    <row r="60" s="1" customFormat="1" ht="129" customHeight="1" spans="1:14">
      <c r="A60" s="8">
        <v>1</v>
      </c>
      <c r="B60" s="8" t="s">
        <v>222</v>
      </c>
      <c r="C60" s="8"/>
      <c r="D60" s="9" t="s">
        <v>223</v>
      </c>
      <c r="E60" s="9"/>
      <c r="F60" s="9" t="s">
        <v>224</v>
      </c>
      <c r="G60" s="9"/>
      <c r="H60" s="8" t="s">
        <v>66</v>
      </c>
      <c r="I60" s="22">
        <v>4421.4</v>
      </c>
      <c r="J60" s="22"/>
      <c r="K60" s="21">
        <v>34.5895</v>
      </c>
      <c r="L60" s="21">
        <f t="shared" ref="L60:L70" si="2">K60*I60</f>
        <v>152934.0153</v>
      </c>
      <c r="M60" s="22"/>
      <c r="N60" s="9"/>
    </row>
    <row r="61" s="1" customFormat="1" ht="116" customHeight="1" spans="1:14">
      <c r="A61" s="8">
        <v>2</v>
      </c>
      <c r="B61" s="8" t="s">
        <v>225</v>
      </c>
      <c r="C61" s="8"/>
      <c r="D61" s="9" t="s">
        <v>226</v>
      </c>
      <c r="E61" s="9"/>
      <c r="F61" s="9" t="s">
        <v>227</v>
      </c>
      <c r="G61" s="9"/>
      <c r="H61" s="8" t="s">
        <v>66</v>
      </c>
      <c r="I61" s="22">
        <v>4421.4</v>
      </c>
      <c r="J61" s="22"/>
      <c r="K61" s="21">
        <v>10.5545</v>
      </c>
      <c r="L61" s="21">
        <f t="shared" si="2"/>
        <v>46665.6663</v>
      </c>
      <c r="M61" s="22"/>
      <c r="N61" s="9"/>
    </row>
    <row r="62" s="1" customFormat="1" ht="90" customHeight="1" spans="1:14">
      <c r="A62" s="8">
        <v>3</v>
      </c>
      <c r="B62" s="8" t="s">
        <v>228</v>
      </c>
      <c r="C62" s="8"/>
      <c r="D62" s="9" t="s">
        <v>229</v>
      </c>
      <c r="E62" s="9"/>
      <c r="F62" s="9" t="s">
        <v>230</v>
      </c>
      <c r="G62" s="9"/>
      <c r="H62" s="8" t="s">
        <v>66</v>
      </c>
      <c r="I62" s="22">
        <v>4421.4</v>
      </c>
      <c r="J62" s="22"/>
      <c r="K62" s="21">
        <v>6.137</v>
      </c>
      <c r="L62" s="21">
        <f t="shared" si="2"/>
        <v>27134.1318</v>
      </c>
      <c r="M62" s="22"/>
      <c r="N62" s="9"/>
    </row>
    <row r="63" s="1" customFormat="1" ht="113" customHeight="1" spans="1:14">
      <c r="A63" s="8">
        <v>4</v>
      </c>
      <c r="B63" s="8" t="s">
        <v>231</v>
      </c>
      <c r="C63" s="8"/>
      <c r="D63" s="9" t="s">
        <v>232</v>
      </c>
      <c r="E63" s="9"/>
      <c r="F63" s="9" t="s">
        <v>233</v>
      </c>
      <c r="G63" s="9"/>
      <c r="H63" s="8" t="s">
        <v>66</v>
      </c>
      <c r="I63" s="22">
        <v>4421.4</v>
      </c>
      <c r="J63" s="22"/>
      <c r="K63" s="21">
        <v>29.279</v>
      </c>
      <c r="L63" s="21">
        <f t="shared" si="2"/>
        <v>129454.1706</v>
      </c>
      <c r="M63" s="22"/>
      <c r="N63" s="9"/>
    </row>
    <row r="64" s="1" customFormat="1" ht="217" customHeight="1" spans="1:14">
      <c r="A64" s="8">
        <v>5</v>
      </c>
      <c r="B64" s="8" t="s">
        <v>234</v>
      </c>
      <c r="C64" s="8"/>
      <c r="D64" s="9" t="s">
        <v>235</v>
      </c>
      <c r="E64" s="9"/>
      <c r="F64" s="9" t="s">
        <v>236</v>
      </c>
      <c r="G64" s="9"/>
      <c r="H64" s="8" t="s">
        <v>66</v>
      </c>
      <c r="I64" s="22">
        <v>780.4</v>
      </c>
      <c r="J64" s="22"/>
      <c r="K64" s="21">
        <v>135.261</v>
      </c>
      <c r="L64" s="21">
        <f t="shared" si="2"/>
        <v>105557.6844</v>
      </c>
      <c r="M64" s="22"/>
      <c r="N64" s="9"/>
    </row>
    <row r="65" customFormat="1" ht="160.5" customHeight="1" spans="1:14">
      <c r="A65" s="10">
        <v>6</v>
      </c>
      <c r="B65" s="10" t="s">
        <v>237</v>
      </c>
      <c r="C65" s="10"/>
      <c r="D65" s="11" t="s">
        <v>238</v>
      </c>
      <c r="E65" s="11"/>
      <c r="F65" s="11" t="s">
        <v>239</v>
      </c>
      <c r="G65" s="11"/>
      <c r="H65" s="10" t="s">
        <v>66</v>
      </c>
      <c r="I65" s="18">
        <v>0</v>
      </c>
      <c r="J65" s="18"/>
      <c r="K65" s="19">
        <v>7.5145</v>
      </c>
      <c r="L65" s="21">
        <f t="shared" si="2"/>
        <v>0</v>
      </c>
      <c r="M65" s="18"/>
      <c r="N65" s="11"/>
    </row>
    <row r="66" customFormat="1" ht="160.5" customHeight="1" spans="1:14">
      <c r="A66" s="10">
        <v>7</v>
      </c>
      <c r="B66" s="10" t="s">
        <v>240</v>
      </c>
      <c r="C66" s="10"/>
      <c r="D66" s="11" t="s">
        <v>241</v>
      </c>
      <c r="E66" s="11"/>
      <c r="F66" s="11" t="s">
        <v>242</v>
      </c>
      <c r="G66" s="11"/>
      <c r="H66" s="10" t="s">
        <v>66</v>
      </c>
      <c r="I66" s="18">
        <v>0</v>
      </c>
      <c r="J66" s="18"/>
      <c r="K66" s="19">
        <v>1.5675</v>
      </c>
      <c r="L66" s="21">
        <f t="shared" si="2"/>
        <v>0</v>
      </c>
      <c r="M66" s="18"/>
      <c r="N66" s="11"/>
    </row>
    <row r="67" customFormat="1" ht="171.75" customHeight="1" spans="1:14">
      <c r="A67" s="10">
        <v>8</v>
      </c>
      <c r="B67" s="10" t="s">
        <v>243</v>
      </c>
      <c r="C67" s="10"/>
      <c r="D67" s="11" t="s">
        <v>244</v>
      </c>
      <c r="E67" s="11"/>
      <c r="F67" s="11" t="s">
        <v>245</v>
      </c>
      <c r="G67" s="11"/>
      <c r="H67" s="10" t="s">
        <v>66</v>
      </c>
      <c r="I67" s="18">
        <v>0</v>
      </c>
      <c r="J67" s="18"/>
      <c r="K67" s="19">
        <v>31.0365</v>
      </c>
      <c r="L67" s="21">
        <f t="shared" si="2"/>
        <v>0</v>
      </c>
      <c r="M67" s="18"/>
      <c r="N67" s="11"/>
    </row>
    <row r="68" customFormat="1" ht="250.5" customHeight="1" spans="1:14">
      <c r="A68" s="10">
        <v>9</v>
      </c>
      <c r="B68" s="10" t="s">
        <v>246</v>
      </c>
      <c r="C68" s="10"/>
      <c r="D68" s="11" t="s">
        <v>247</v>
      </c>
      <c r="E68" s="11"/>
      <c r="F68" s="11" t="s">
        <v>248</v>
      </c>
      <c r="G68" s="11"/>
      <c r="H68" s="10" t="s">
        <v>66</v>
      </c>
      <c r="I68" s="18">
        <v>0</v>
      </c>
      <c r="J68" s="18"/>
      <c r="K68" s="19">
        <v>113.943</v>
      </c>
      <c r="L68" s="21">
        <f t="shared" si="2"/>
        <v>0</v>
      </c>
      <c r="M68" s="18"/>
      <c r="N68" s="11"/>
    </row>
    <row r="69" customFormat="1" ht="171.75" customHeight="1" spans="1:14">
      <c r="A69" s="10">
        <v>10</v>
      </c>
      <c r="B69" s="10" t="s">
        <v>249</v>
      </c>
      <c r="C69" s="10"/>
      <c r="D69" s="11" t="s">
        <v>250</v>
      </c>
      <c r="E69" s="11"/>
      <c r="F69" s="11" t="s">
        <v>251</v>
      </c>
      <c r="G69" s="11"/>
      <c r="H69" s="10" t="s">
        <v>66</v>
      </c>
      <c r="I69" s="18">
        <v>0</v>
      </c>
      <c r="J69" s="18"/>
      <c r="K69" s="19">
        <v>118.0945</v>
      </c>
      <c r="L69" s="21">
        <f t="shared" si="2"/>
        <v>0</v>
      </c>
      <c r="M69" s="18"/>
      <c r="N69" s="11"/>
    </row>
    <row r="70" customFormat="1" ht="194.25" customHeight="1" spans="1:14">
      <c r="A70" s="10">
        <v>11</v>
      </c>
      <c r="B70" s="10" t="s">
        <v>252</v>
      </c>
      <c r="C70" s="10"/>
      <c r="D70" s="11" t="s">
        <v>253</v>
      </c>
      <c r="E70" s="11"/>
      <c r="F70" s="11" t="s">
        <v>254</v>
      </c>
      <c r="G70" s="11"/>
      <c r="H70" s="10" t="s">
        <v>76</v>
      </c>
      <c r="I70" s="18">
        <v>0</v>
      </c>
      <c r="J70" s="18"/>
      <c r="K70" s="19">
        <v>650.161</v>
      </c>
      <c r="L70" s="21">
        <f t="shared" si="2"/>
        <v>0</v>
      </c>
      <c r="M70" s="18"/>
      <c r="N70" s="11"/>
    </row>
    <row r="71" s="1" customFormat="1" ht="17.25" customHeight="1" spans="1:14">
      <c r="A71" s="8"/>
      <c r="B71" s="8"/>
      <c r="C71" s="8"/>
      <c r="D71" s="9" t="s">
        <v>255</v>
      </c>
      <c r="E71" s="9"/>
      <c r="F71" s="9"/>
      <c r="G71" s="9"/>
      <c r="H71" s="9"/>
      <c r="I71" s="9"/>
      <c r="J71" s="9"/>
      <c r="K71" s="17"/>
      <c r="L71" s="17"/>
      <c r="M71" s="9"/>
      <c r="N71" s="9"/>
    </row>
    <row r="72" customFormat="1" ht="261.75" customHeight="1" spans="1:14">
      <c r="A72" s="10">
        <v>1</v>
      </c>
      <c r="B72" s="10" t="s">
        <v>256</v>
      </c>
      <c r="C72" s="10"/>
      <c r="D72" s="11" t="s">
        <v>257</v>
      </c>
      <c r="E72" s="11"/>
      <c r="F72" s="11" t="s">
        <v>258</v>
      </c>
      <c r="G72" s="11"/>
      <c r="H72" s="10" t="s">
        <v>167</v>
      </c>
      <c r="I72" s="18">
        <v>0</v>
      </c>
      <c r="J72" s="18"/>
      <c r="K72" s="19">
        <v>3424.693</v>
      </c>
      <c r="L72" s="21">
        <f t="shared" ref="L72:L75" si="3">K72*I72</f>
        <v>0</v>
      </c>
      <c r="M72" s="18"/>
      <c r="N72" s="11"/>
    </row>
    <row r="73" s="1" customFormat="1" ht="17.25" customHeight="1" spans="1:14">
      <c r="A73" s="8"/>
      <c r="B73" s="8"/>
      <c r="C73" s="8"/>
      <c r="D73" s="9" t="s">
        <v>259</v>
      </c>
      <c r="E73" s="9"/>
      <c r="F73" s="9"/>
      <c r="G73" s="9"/>
      <c r="H73" s="9"/>
      <c r="I73" s="9"/>
      <c r="J73" s="9"/>
      <c r="K73" s="17"/>
      <c r="L73" s="17"/>
      <c r="M73" s="9"/>
      <c r="N73" s="9"/>
    </row>
    <row r="74" customFormat="1" ht="205.5" customHeight="1" spans="1:14">
      <c r="A74" s="10">
        <v>1</v>
      </c>
      <c r="B74" s="10" t="s">
        <v>260</v>
      </c>
      <c r="C74" s="10"/>
      <c r="D74" s="11" t="s">
        <v>261</v>
      </c>
      <c r="E74" s="11"/>
      <c r="F74" s="11" t="s">
        <v>262</v>
      </c>
      <c r="G74" s="11"/>
      <c r="H74" s="10" t="s">
        <v>66</v>
      </c>
      <c r="I74" s="18">
        <v>0</v>
      </c>
      <c r="J74" s="18"/>
      <c r="K74" s="19">
        <v>13.224</v>
      </c>
      <c r="L74" s="21">
        <f t="shared" si="3"/>
        <v>0</v>
      </c>
      <c r="M74" s="18"/>
      <c r="N74" s="11"/>
    </row>
    <row r="75" customFormat="1" ht="345" customHeight="1" spans="1:14">
      <c r="A75" s="10">
        <v>2</v>
      </c>
      <c r="B75" s="10" t="s">
        <v>263</v>
      </c>
      <c r="C75" s="10"/>
      <c r="D75" s="11" t="s">
        <v>264</v>
      </c>
      <c r="E75" s="11"/>
      <c r="F75" s="11" t="s">
        <v>265</v>
      </c>
      <c r="G75" s="11"/>
      <c r="H75" s="10" t="s">
        <v>66</v>
      </c>
      <c r="I75" s="18">
        <v>195</v>
      </c>
      <c r="J75" s="18"/>
      <c r="K75" s="19">
        <v>388.892</v>
      </c>
      <c r="L75" s="21">
        <f t="shared" si="3"/>
        <v>75833.94</v>
      </c>
      <c r="M75" s="18"/>
      <c r="N75" s="11"/>
    </row>
    <row r="76" s="1" customFormat="1" ht="17.25" customHeight="1" spans="1:14">
      <c r="A76" s="8"/>
      <c r="B76" s="8"/>
      <c r="C76" s="8"/>
      <c r="D76" s="9" t="s">
        <v>266</v>
      </c>
      <c r="E76" s="9"/>
      <c r="F76" s="9"/>
      <c r="G76" s="9"/>
      <c r="H76" s="9"/>
      <c r="I76" s="9"/>
      <c r="J76" s="9"/>
      <c r="K76" s="17"/>
      <c r="L76" s="17"/>
      <c r="M76" s="9"/>
      <c r="N76" s="9"/>
    </row>
    <row r="77" customFormat="1" ht="216.75" customHeight="1" spans="1:14">
      <c r="A77" s="10">
        <v>1</v>
      </c>
      <c r="B77" s="10" t="s">
        <v>267</v>
      </c>
      <c r="C77" s="10"/>
      <c r="D77" s="11" t="s">
        <v>268</v>
      </c>
      <c r="E77" s="11"/>
      <c r="F77" s="11" t="s">
        <v>269</v>
      </c>
      <c r="G77" s="11"/>
      <c r="H77" s="10" t="s">
        <v>76</v>
      </c>
      <c r="I77" s="18">
        <v>0</v>
      </c>
      <c r="J77" s="18"/>
      <c r="K77" s="19">
        <v>51.737</v>
      </c>
      <c r="L77" s="21">
        <f t="shared" ref="L77:L81" si="4">K77*I77</f>
        <v>0</v>
      </c>
      <c r="M77" s="18"/>
      <c r="N77" s="11"/>
    </row>
    <row r="78" customFormat="1" ht="183" customHeight="1" spans="1:14">
      <c r="A78" s="10">
        <v>2</v>
      </c>
      <c r="B78" s="10" t="s">
        <v>270</v>
      </c>
      <c r="C78" s="10"/>
      <c r="D78" s="11" t="s">
        <v>271</v>
      </c>
      <c r="E78" s="11"/>
      <c r="F78" s="11" t="s">
        <v>272</v>
      </c>
      <c r="G78" s="11"/>
      <c r="H78" s="10" t="s">
        <v>66</v>
      </c>
      <c r="I78" s="18">
        <v>0</v>
      </c>
      <c r="J78" s="18"/>
      <c r="K78" s="19">
        <v>34.0195</v>
      </c>
      <c r="L78" s="21">
        <f t="shared" si="4"/>
        <v>0</v>
      </c>
      <c r="M78" s="18"/>
      <c r="N78" s="11"/>
    </row>
    <row r="79" s="1" customFormat="1" ht="17.25" customHeight="1" spans="1:14">
      <c r="A79" s="8"/>
      <c r="B79" s="8"/>
      <c r="C79" s="8"/>
      <c r="D79" s="9" t="s">
        <v>273</v>
      </c>
      <c r="E79" s="9"/>
      <c r="F79" s="9"/>
      <c r="G79" s="9"/>
      <c r="H79" s="9"/>
      <c r="I79" s="9"/>
      <c r="J79" s="9"/>
      <c r="K79" s="17"/>
      <c r="L79" s="17"/>
      <c r="M79" s="9"/>
      <c r="N79" s="9"/>
    </row>
    <row r="80" customFormat="1" ht="115.5" customHeight="1" spans="1:14">
      <c r="A80" s="10">
        <v>1</v>
      </c>
      <c r="B80" s="10" t="s">
        <v>274</v>
      </c>
      <c r="C80" s="10"/>
      <c r="D80" s="11" t="s">
        <v>275</v>
      </c>
      <c r="E80" s="11"/>
      <c r="F80" s="11" t="s">
        <v>276</v>
      </c>
      <c r="G80" s="11"/>
      <c r="H80" s="10" t="s">
        <v>76</v>
      </c>
      <c r="I80" s="18">
        <v>0</v>
      </c>
      <c r="J80" s="18"/>
      <c r="K80" s="19">
        <v>83.334</v>
      </c>
      <c r="L80" s="21">
        <f t="shared" si="4"/>
        <v>0</v>
      </c>
      <c r="M80" s="18"/>
      <c r="N80" s="11"/>
    </row>
    <row r="81" customFormat="1" ht="115.5" customHeight="1" spans="1:14">
      <c r="A81" s="10">
        <v>2</v>
      </c>
      <c r="B81" s="10" t="s">
        <v>277</v>
      </c>
      <c r="C81" s="10"/>
      <c r="D81" s="11" t="s">
        <v>278</v>
      </c>
      <c r="E81" s="11"/>
      <c r="F81" s="11" t="s">
        <v>279</v>
      </c>
      <c r="G81" s="11"/>
      <c r="H81" s="10" t="s">
        <v>76</v>
      </c>
      <c r="I81" s="18">
        <v>0</v>
      </c>
      <c r="J81" s="18"/>
      <c r="K81" s="19">
        <v>98.116</v>
      </c>
      <c r="L81" s="21">
        <f t="shared" si="4"/>
        <v>0</v>
      </c>
      <c r="M81" s="18"/>
      <c r="N81" s="11"/>
    </row>
    <row r="82" s="1" customFormat="1" ht="17.25" customHeight="1" spans="1:14">
      <c r="A82" s="8"/>
      <c r="B82" s="8"/>
      <c r="C82" s="8"/>
      <c r="D82" s="9" t="s">
        <v>280</v>
      </c>
      <c r="E82" s="9"/>
      <c r="F82" s="9"/>
      <c r="G82" s="9"/>
      <c r="H82" s="9"/>
      <c r="I82" s="9"/>
      <c r="J82" s="9"/>
      <c r="K82" s="17"/>
      <c r="L82" s="17"/>
      <c r="M82" s="9"/>
      <c r="N82" s="9"/>
    </row>
    <row r="83" customFormat="1" ht="228" customHeight="1" spans="1:14">
      <c r="A83" s="10">
        <v>1</v>
      </c>
      <c r="B83" s="10" t="s">
        <v>281</v>
      </c>
      <c r="C83" s="10"/>
      <c r="D83" s="11" t="s">
        <v>282</v>
      </c>
      <c r="E83" s="11"/>
      <c r="F83" s="11" t="s">
        <v>283</v>
      </c>
      <c r="G83" s="11"/>
      <c r="H83" s="10" t="s">
        <v>98</v>
      </c>
      <c r="I83" s="18">
        <v>0</v>
      </c>
      <c r="J83" s="18"/>
      <c r="K83" s="19">
        <v>78.109</v>
      </c>
      <c r="L83" s="21">
        <f t="shared" ref="L83:L96" si="5">K83*I83</f>
        <v>0</v>
      </c>
      <c r="M83" s="18"/>
      <c r="N83" s="11"/>
    </row>
    <row r="84" customFormat="1" ht="228" customHeight="1" spans="1:14">
      <c r="A84" s="10">
        <v>2</v>
      </c>
      <c r="B84" s="10" t="s">
        <v>284</v>
      </c>
      <c r="C84" s="10"/>
      <c r="D84" s="11" t="s">
        <v>285</v>
      </c>
      <c r="E84" s="11"/>
      <c r="F84" s="11" t="s">
        <v>286</v>
      </c>
      <c r="G84" s="11"/>
      <c r="H84" s="10" t="s">
        <v>98</v>
      </c>
      <c r="I84" s="18">
        <v>0</v>
      </c>
      <c r="J84" s="18"/>
      <c r="K84" s="19">
        <v>31.673</v>
      </c>
      <c r="L84" s="21">
        <f t="shared" si="5"/>
        <v>0</v>
      </c>
      <c r="M84" s="18"/>
      <c r="N84" s="11"/>
    </row>
    <row r="85" customFormat="1" ht="205.5" customHeight="1" spans="1:14">
      <c r="A85" s="10">
        <v>3</v>
      </c>
      <c r="B85" s="10" t="s">
        <v>287</v>
      </c>
      <c r="C85" s="10"/>
      <c r="D85" s="11" t="s">
        <v>288</v>
      </c>
      <c r="E85" s="11"/>
      <c r="F85" s="11" t="s">
        <v>289</v>
      </c>
      <c r="G85" s="11"/>
      <c r="H85" s="10" t="s">
        <v>98</v>
      </c>
      <c r="I85" s="18">
        <v>0</v>
      </c>
      <c r="J85" s="18"/>
      <c r="K85" s="19">
        <v>14.307</v>
      </c>
      <c r="L85" s="21">
        <f t="shared" si="5"/>
        <v>0</v>
      </c>
      <c r="M85" s="18"/>
      <c r="N85" s="11"/>
    </row>
    <row r="86" customFormat="1" ht="205.5" customHeight="1" spans="1:14">
      <c r="A86" s="10">
        <v>4</v>
      </c>
      <c r="B86" s="10" t="s">
        <v>290</v>
      </c>
      <c r="C86" s="10"/>
      <c r="D86" s="11" t="s">
        <v>291</v>
      </c>
      <c r="E86" s="11"/>
      <c r="F86" s="11" t="s">
        <v>292</v>
      </c>
      <c r="G86" s="11"/>
      <c r="H86" s="10" t="s">
        <v>98</v>
      </c>
      <c r="I86" s="18">
        <v>0</v>
      </c>
      <c r="J86" s="18"/>
      <c r="K86" s="19">
        <v>83.524</v>
      </c>
      <c r="L86" s="21">
        <f t="shared" si="5"/>
        <v>0</v>
      </c>
      <c r="M86" s="18"/>
      <c r="N86" s="11"/>
    </row>
    <row r="87" customFormat="1" ht="252" customHeight="1" spans="1:14">
      <c r="A87" s="10">
        <v>5</v>
      </c>
      <c r="B87" s="10" t="s">
        <v>293</v>
      </c>
      <c r="C87" s="10"/>
      <c r="D87" s="11" t="s">
        <v>294</v>
      </c>
      <c r="E87" s="11"/>
      <c r="F87" s="11" t="s">
        <v>295</v>
      </c>
      <c r="G87" s="11"/>
      <c r="H87" s="10" t="s">
        <v>66</v>
      </c>
      <c r="I87" s="18">
        <v>0</v>
      </c>
      <c r="J87" s="18"/>
      <c r="K87" s="19">
        <v>187.264</v>
      </c>
      <c r="L87" s="21">
        <f t="shared" si="5"/>
        <v>0</v>
      </c>
      <c r="M87" s="18"/>
      <c r="N87" s="11"/>
    </row>
    <row r="88" customFormat="1" ht="194.25" customHeight="1" spans="1:14">
      <c r="A88" s="10">
        <v>6</v>
      </c>
      <c r="B88" s="10" t="s">
        <v>296</v>
      </c>
      <c r="C88" s="10"/>
      <c r="D88" s="11" t="s">
        <v>297</v>
      </c>
      <c r="E88" s="11"/>
      <c r="F88" s="11" t="s">
        <v>298</v>
      </c>
      <c r="G88" s="11"/>
      <c r="H88" s="10" t="s">
        <v>98</v>
      </c>
      <c r="I88" s="18">
        <v>0</v>
      </c>
      <c r="J88" s="18"/>
      <c r="K88" s="19">
        <v>45.505</v>
      </c>
      <c r="L88" s="21">
        <f t="shared" si="5"/>
        <v>0</v>
      </c>
      <c r="M88" s="18"/>
      <c r="N88" s="11"/>
    </row>
    <row r="89" customFormat="1" ht="216.75" customHeight="1" spans="1:14">
      <c r="A89" s="10">
        <v>7</v>
      </c>
      <c r="B89" s="10" t="s">
        <v>299</v>
      </c>
      <c r="C89" s="10"/>
      <c r="D89" s="11" t="s">
        <v>300</v>
      </c>
      <c r="E89" s="11"/>
      <c r="F89" s="11" t="s">
        <v>301</v>
      </c>
      <c r="G89" s="11"/>
      <c r="H89" s="10" t="s">
        <v>98</v>
      </c>
      <c r="I89" s="18">
        <v>0</v>
      </c>
      <c r="J89" s="18"/>
      <c r="K89" s="19">
        <v>206.34</v>
      </c>
      <c r="L89" s="21">
        <f t="shared" si="5"/>
        <v>0</v>
      </c>
      <c r="M89" s="18"/>
      <c r="N89" s="11"/>
    </row>
    <row r="90" customFormat="1" ht="160.5" customHeight="1" spans="1:14">
      <c r="A90" s="10">
        <v>8</v>
      </c>
      <c r="B90" s="10" t="s">
        <v>302</v>
      </c>
      <c r="C90" s="10"/>
      <c r="D90" s="11" t="s">
        <v>303</v>
      </c>
      <c r="E90" s="11"/>
      <c r="F90" s="11" t="s">
        <v>304</v>
      </c>
      <c r="G90" s="11"/>
      <c r="H90" s="10" t="s">
        <v>98</v>
      </c>
      <c r="I90" s="18">
        <v>0</v>
      </c>
      <c r="J90" s="18"/>
      <c r="K90" s="19">
        <v>119.529</v>
      </c>
      <c r="L90" s="21">
        <f t="shared" si="5"/>
        <v>0</v>
      </c>
      <c r="M90" s="18"/>
      <c r="N90" s="11"/>
    </row>
    <row r="91" customFormat="1" ht="171.75" customHeight="1" spans="1:14">
      <c r="A91" s="10">
        <v>9</v>
      </c>
      <c r="B91" s="10" t="s">
        <v>305</v>
      </c>
      <c r="C91" s="10"/>
      <c r="D91" s="11" t="s">
        <v>306</v>
      </c>
      <c r="E91" s="11"/>
      <c r="F91" s="11" t="s">
        <v>307</v>
      </c>
      <c r="G91" s="11"/>
      <c r="H91" s="10" t="s">
        <v>98</v>
      </c>
      <c r="I91" s="18">
        <v>0</v>
      </c>
      <c r="J91" s="18"/>
      <c r="K91" s="19">
        <v>37.392</v>
      </c>
      <c r="L91" s="21">
        <f t="shared" si="5"/>
        <v>0</v>
      </c>
      <c r="M91" s="18"/>
      <c r="N91" s="11"/>
    </row>
    <row r="92" customFormat="1" ht="171.75" customHeight="1" spans="1:14">
      <c r="A92" s="10">
        <v>10</v>
      </c>
      <c r="B92" s="10" t="s">
        <v>308</v>
      </c>
      <c r="C92" s="10"/>
      <c r="D92" s="11" t="s">
        <v>309</v>
      </c>
      <c r="E92" s="11"/>
      <c r="F92" s="11" t="s">
        <v>310</v>
      </c>
      <c r="G92" s="11"/>
      <c r="H92" s="10" t="s">
        <v>98</v>
      </c>
      <c r="I92" s="18">
        <v>0</v>
      </c>
      <c r="J92" s="18"/>
      <c r="K92" s="19">
        <v>21.6505</v>
      </c>
      <c r="L92" s="21">
        <f t="shared" si="5"/>
        <v>0</v>
      </c>
      <c r="M92" s="18"/>
      <c r="N92" s="11"/>
    </row>
    <row r="93" customFormat="1" ht="171.75" customHeight="1" spans="1:14">
      <c r="A93" s="10">
        <v>11</v>
      </c>
      <c r="B93" s="10" t="s">
        <v>311</v>
      </c>
      <c r="C93" s="10"/>
      <c r="D93" s="11" t="s">
        <v>312</v>
      </c>
      <c r="E93" s="11"/>
      <c r="F93" s="11" t="s">
        <v>313</v>
      </c>
      <c r="G93" s="11"/>
      <c r="H93" s="10" t="s">
        <v>98</v>
      </c>
      <c r="I93" s="18">
        <v>229</v>
      </c>
      <c r="J93" s="18"/>
      <c r="K93" s="19">
        <v>14.763</v>
      </c>
      <c r="L93" s="21">
        <f t="shared" si="5"/>
        <v>3380.727</v>
      </c>
      <c r="M93" s="18"/>
      <c r="N93" s="11"/>
    </row>
    <row r="94" customFormat="1" ht="171.75" customHeight="1" spans="1:14">
      <c r="A94" s="10">
        <v>12</v>
      </c>
      <c r="B94" s="10" t="s">
        <v>314</v>
      </c>
      <c r="C94" s="10"/>
      <c r="D94" s="11" t="s">
        <v>315</v>
      </c>
      <c r="E94" s="11"/>
      <c r="F94" s="11" t="s">
        <v>316</v>
      </c>
      <c r="G94" s="11"/>
      <c r="H94" s="10" t="s">
        <v>98</v>
      </c>
      <c r="I94" s="18">
        <v>0</v>
      </c>
      <c r="J94" s="18"/>
      <c r="K94" s="19">
        <v>34.447</v>
      </c>
      <c r="L94" s="21">
        <f t="shared" si="5"/>
        <v>0</v>
      </c>
      <c r="M94" s="18"/>
      <c r="N94" s="11"/>
    </row>
    <row r="95" customFormat="1" ht="171.75" customHeight="1" spans="1:14">
      <c r="A95" s="10">
        <v>13</v>
      </c>
      <c r="B95" s="10" t="s">
        <v>317</v>
      </c>
      <c r="C95" s="10"/>
      <c r="D95" s="11" t="s">
        <v>318</v>
      </c>
      <c r="E95" s="11"/>
      <c r="F95" s="11" t="s">
        <v>319</v>
      </c>
      <c r="G95" s="11"/>
      <c r="H95" s="10" t="s">
        <v>98</v>
      </c>
      <c r="I95" s="18">
        <v>0</v>
      </c>
      <c r="J95" s="18"/>
      <c r="K95" s="19">
        <v>15.7415</v>
      </c>
      <c r="L95" s="21">
        <f t="shared" si="5"/>
        <v>0</v>
      </c>
      <c r="M95" s="18"/>
      <c r="N95" s="11"/>
    </row>
    <row r="96" s="1" customFormat="1" ht="100" customHeight="1" spans="1:14">
      <c r="A96" s="10">
        <v>14</v>
      </c>
      <c r="B96" s="10" t="s">
        <v>320</v>
      </c>
      <c r="C96" s="10"/>
      <c r="D96" s="11" t="s">
        <v>321</v>
      </c>
      <c r="E96" s="11"/>
      <c r="F96" s="11" t="s">
        <v>322</v>
      </c>
      <c r="G96" s="11"/>
      <c r="H96" s="10" t="s">
        <v>98</v>
      </c>
      <c r="I96" s="18">
        <v>229</v>
      </c>
      <c r="J96" s="18"/>
      <c r="K96" s="19">
        <v>21.185</v>
      </c>
      <c r="L96" s="21">
        <f t="shared" si="5"/>
        <v>4851.365</v>
      </c>
      <c r="M96" s="18"/>
      <c r="N96" s="11"/>
    </row>
    <row r="97" s="1" customFormat="1" ht="17.25" customHeight="1" spans="1:14">
      <c r="A97" s="8"/>
      <c r="B97" s="8"/>
      <c r="C97" s="8"/>
      <c r="D97" s="9" t="s">
        <v>323</v>
      </c>
      <c r="E97" s="9"/>
      <c r="F97" s="9"/>
      <c r="G97" s="9"/>
      <c r="H97" s="9"/>
      <c r="I97" s="9"/>
      <c r="J97" s="9"/>
      <c r="K97" s="17"/>
      <c r="L97" s="17"/>
      <c r="M97" s="9"/>
      <c r="N97" s="9"/>
    </row>
    <row r="98" customFormat="1" ht="138" customHeight="1" spans="1:14">
      <c r="A98" s="10">
        <v>1</v>
      </c>
      <c r="B98" s="10" t="s">
        <v>324</v>
      </c>
      <c r="C98" s="10"/>
      <c r="D98" s="11" t="s">
        <v>325</v>
      </c>
      <c r="E98" s="11"/>
      <c r="F98" s="11" t="s">
        <v>326</v>
      </c>
      <c r="G98" s="11"/>
      <c r="H98" s="10" t="s">
        <v>66</v>
      </c>
      <c r="I98" s="18">
        <v>0</v>
      </c>
      <c r="J98" s="18"/>
      <c r="K98" s="19">
        <v>13.889</v>
      </c>
      <c r="L98" s="21">
        <f t="shared" ref="L98:L105" si="6">K98*I98</f>
        <v>0</v>
      </c>
      <c r="M98" s="18"/>
      <c r="N98" s="11"/>
    </row>
    <row r="99" customFormat="1" ht="138" customHeight="1" spans="1:14">
      <c r="A99" s="10">
        <v>2</v>
      </c>
      <c r="B99" s="10" t="s">
        <v>327</v>
      </c>
      <c r="C99" s="10"/>
      <c r="D99" s="11" t="s">
        <v>328</v>
      </c>
      <c r="E99" s="11"/>
      <c r="F99" s="11" t="s">
        <v>329</v>
      </c>
      <c r="G99" s="11"/>
      <c r="H99" s="10" t="s">
        <v>66</v>
      </c>
      <c r="I99" s="18">
        <v>0</v>
      </c>
      <c r="J99" s="18"/>
      <c r="K99" s="19">
        <v>1.6245</v>
      </c>
      <c r="L99" s="21">
        <f t="shared" si="6"/>
        <v>0</v>
      </c>
      <c r="M99" s="18"/>
      <c r="N99" s="11"/>
    </row>
    <row r="100" customFormat="1" ht="171.75" customHeight="1" spans="1:14">
      <c r="A100" s="10">
        <v>3</v>
      </c>
      <c r="B100" s="10" t="s">
        <v>330</v>
      </c>
      <c r="C100" s="10"/>
      <c r="D100" s="11" t="s">
        <v>331</v>
      </c>
      <c r="E100" s="11"/>
      <c r="F100" s="11" t="s">
        <v>332</v>
      </c>
      <c r="G100" s="11"/>
      <c r="H100" s="10" t="s">
        <v>66</v>
      </c>
      <c r="I100" s="18">
        <v>0</v>
      </c>
      <c r="J100" s="18"/>
      <c r="K100" s="19">
        <v>25.6595</v>
      </c>
      <c r="L100" s="21">
        <f t="shared" si="6"/>
        <v>0</v>
      </c>
      <c r="M100" s="18"/>
      <c r="N100" s="11"/>
    </row>
    <row r="101" customFormat="1" ht="194.25" customHeight="1" spans="1:14">
      <c r="A101" s="10">
        <v>4</v>
      </c>
      <c r="B101" s="10" t="s">
        <v>333</v>
      </c>
      <c r="C101" s="10"/>
      <c r="D101" s="11" t="s">
        <v>334</v>
      </c>
      <c r="E101" s="11"/>
      <c r="F101" s="11" t="s">
        <v>335</v>
      </c>
      <c r="G101" s="11"/>
      <c r="H101" s="10" t="s">
        <v>66</v>
      </c>
      <c r="I101" s="18">
        <v>0</v>
      </c>
      <c r="J101" s="18"/>
      <c r="K101" s="19">
        <v>101.7355</v>
      </c>
      <c r="L101" s="21">
        <f t="shared" si="6"/>
        <v>0</v>
      </c>
      <c r="M101" s="18"/>
      <c r="N101" s="11"/>
    </row>
    <row r="102" customFormat="1" ht="194.25" customHeight="1" spans="1:14">
      <c r="A102" s="10">
        <v>5</v>
      </c>
      <c r="B102" s="10" t="s">
        <v>336</v>
      </c>
      <c r="C102" s="10"/>
      <c r="D102" s="11" t="s">
        <v>337</v>
      </c>
      <c r="E102" s="11"/>
      <c r="F102" s="11" t="s">
        <v>338</v>
      </c>
      <c r="G102" s="11"/>
      <c r="H102" s="10" t="s">
        <v>66</v>
      </c>
      <c r="I102" s="18">
        <v>0</v>
      </c>
      <c r="J102" s="18"/>
      <c r="K102" s="19">
        <v>55.8695</v>
      </c>
      <c r="L102" s="21">
        <f t="shared" si="6"/>
        <v>0</v>
      </c>
      <c r="M102" s="18"/>
      <c r="N102" s="11"/>
    </row>
    <row r="103" customFormat="1" ht="138" customHeight="1" spans="1:14">
      <c r="A103" s="10">
        <v>6</v>
      </c>
      <c r="B103" s="10" t="s">
        <v>339</v>
      </c>
      <c r="C103" s="10"/>
      <c r="D103" s="11" t="s">
        <v>340</v>
      </c>
      <c r="E103" s="11"/>
      <c r="F103" s="11" t="s">
        <v>341</v>
      </c>
      <c r="G103" s="11"/>
      <c r="H103" s="10" t="s">
        <v>66</v>
      </c>
      <c r="I103" s="18">
        <v>0</v>
      </c>
      <c r="J103" s="18"/>
      <c r="K103" s="19">
        <v>75.354</v>
      </c>
      <c r="L103" s="21">
        <f t="shared" si="6"/>
        <v>0</v>
      </c>
      <c r="M103" s="18"/>
      <c r="N103" s="11"/>
    </row>
    <row r="104" customFormat="1" ht="138" customHeight="1" spans="1:14">
      <c r="A104" s="10">
        <v>7</v>
      </c>
      <c r="B104" s="10" t="s">
        <v>342</v>
      </c>
      <c r="C104" s="10"/>
      <c r="D104" s="11" t="s">
        <v>343</v>
      </c>
      <c r="E104" s="11"/>
      <c r="F104" s="11" t="s">
        <v>344</v>
      </c>
      <c r="G104" s="11"/>
      <c r="H104" s="10" t="s">
        <v>66</v>
      </c>
      <c r="I104" s="18">
        <v>0</v>
      </c>
      <c r="J104" s="18"/>
      <c r="K104" s="19">
        <v>94.696</v>
      </c>
      <c r="L104" s="21">
        <f t="shared" si="6"/>
        <v>0</v>
      </c>
      <c r="M104" s="18"/>
      <c r="N104" s="11"/>
    </row>
    <row r="105" customFormat="1" ht="149.25" customHeight="1" spans="1:14">
      <c r="A105" s="10">
        <v>8</v>
      </c>
      <c r="B105" s="10" t="s">
        <v>345</v>
      </c>
      <c r="C105" s="10"/>
      <c r="D105" s="11" t="s">
        <v>346</v>
      </c>
      <c r="E105" s="11"/>
      <c r="F105" s="11" t="s">
        <v>347</v>
      </c>
      <c r="G105" s="11"/>
      <c r="H105" s="10" t="s">
        <v>131</v>
      </c>
      <c r="I105" s="18">
        <v>0</v>
      </c>
      <c r="J105" s="18"/>
      <c r="K105" s="19">
        <v>131.2425</v>
      </c>
      <c r="L105" s="21">
        <f t="shared" si="6"/>
        <v>0</v>
      </c>
      <c r="M105" s="18"/>
      <c r="N105" s="11"/>
    </row>
    <row r="106" s="1" customFormat="1" ht="17.25" customHeight="1" spans="1:14">
      <c r="A106" s="8"/>
      <c r="B106" s="8"/>
      <c r="C106" s="8"/>
      <c r="D106" s="9" t="s">
        <v>348</v>
      </c>
      <c r="E106" s="9"/>
      <c r="F106" s="9"/>
      <c r="G106" s="9"/>
      <c r="H106" s="9"/>
      <c r="I106" s="9"/>
      <c r="J106" s="9"/>
      <c r="K106" s="17"/>
      <c r="L106" s="17"/>
      <c r="M106" s="9"/>
      <c r="N106" s="9"/>
    </row>
    <row r="107" customFormat="1" ht="160.5" customHeight="1" spans="1:14">
      <c r="A107" s="10">
        <v>1</v>
      </c>
      <c r="B107" s="10" t="s">
        <v>349</v>
      </c>
      <c r="C107" s="10"/>
      <c r="D107" s="11" t="s">
        <v>350</v>
      </c>
      <c r="E107" s="11"/>
      <c r="F107" s="11" t="s">
        <v>351</v>
      </c>
      <c r="G107" s="11"/>
      <c r="H107" s="10" t="s">
        <v>66</v>
      </c>
      <c r="I107" s="18">
        <v>0</v>
      </c>
      <c r="J107" s="18"/>
      <c r="K107" s="19">
        <v>3.2585</v>
      </c>
      <c r="L107" s="21">
        <f t="shared" ref="L107:L132" si="7">K107*I107</f>
        <v>0</v>
      </c>
      <c r="M107" s="18"/>
      <c r="N107" s="11"/>
    </row>
    <row r="108" customFormat="1" ht="138" customHeight="1" spans="1:14">
      <c r="A108" s="10">
        <v>2</v>
      </c>
      <c r="B108" s="10" t="s">
        <v>352</v>
      </c>
      <c r="C108" s="10"/>
      <c r="D108" s="11" t="s">
        <v>353</v>
      </c>
      <c r="E108" s="11"/>
      <c r="F108" s="11" t="s">
        <v>354</v>
      </c>
      <c r="G108" s="11"/>
      <c r="H108" s="10" t="s">
        <v>66</v>
      </c>
      <c r="I108" s="18">
        <v>0</v>
      </c>
      <c r="J108" s="18"/>
      <c r="K108" s="19">
        <v>51.015</v>
      </c>
      <c r="L108" s="21">
        <f t="shared" si="7"/>
        <v>0</v>
      </c>
      <c r="M108" s="18"/>
      <c r="N108" s="11"/>
    </row>
    <row r="109" customFormat="1" ht="250.5" customHeight="1" spans="1:14">
      <c r="A109" s="10">
        <v>3</v>
      </c>
      <c r="B109" s="10" t="s">
        <v>355</v>
      </c>
      <c r="C109" s="10"/>
      <c r="D109" s="11" t="s">
        <v>356</v>
      </c>
      <c r="E109" s="11"/>
      <c r="F109" s="11" t="s">
        <v>357</v>
      </c>
      <c r="G109" s="11"/>
      <c r="H109" s="10" t="s">
        <v>66</v>
      </c>
      <c r="I109" s="18">
        <v>0</v>
      </c>
      <c r="J109" s="18"/>
      <c r="K109" s="19">
        <v>125.875</v>
      </c>
      <c r="L109" s="21">
        <f t="shared" si="7"/>
        <v>0</v>
      </c>
      <c r="M109" s="18"/>
      <c r="N109" s="11"/>
    </row>
    <row r="110" customFormat="1" ht="205.5" customHeight="1" spans="1:14">
      <c r="A110" s="10">
        <v>4</v>
      </c>
      <c r="B110" s="10" t="s">
        <v>358</v>
      </c>
      <c r="C110" s="10"/>
      <c r="D110" s="11" t="s">
        <v>359</v>
      </c>
      <c r="E110" s="11"/>
      <c r="F110" s="11" t="s">
        <v>360</v>
      </c>
      <c r="G110" s="11"/>
      <c r="H110" s="10" t="s">
        <v>66</v>
      </c>
      <c r="I110" s="18">
        <v>0</v>
      </c>
      <c r="J110" s="18"/>
      <c r="K110" s="19">
        <v>109.1835</v>
      </c>
      <c r="L110" s="21">
        <f t="shared" si="7"/>
        <v>0</v>
      </c>
      <c r="M110" s="18"/>
      <c r="N110" s="11"/>
    </row>
    <row r="111" customFormat="1" ht="306.75" customHeight="1" spans="1:14">
      <c r="A111" s="10">
        <v>5</v>
      </c>
      <c r="B111" s="10" t="s">
        <v>361</v>
      </c>
      <c r="C111" s="10"/>
      <c r="D111" s="11" t="s">
        <v>362</v>
      </c>
      <c r="E111" s="11"/>
      <c r="F111" s="11" t="s">
        <v>363</v>
      </c>
      <c r="G111" s="11"/>
      <c r="H111" s="10" t="s">
        <v>66</v>
      </c>
      <c r="I111" s="18">
        <v>0</v>
      </c>
      <c r="J111" s="18"/>
      <c r="K111" s="19">
        <v>159.2105</v>
      </c>
      <c r="L111" s="21">
        <f t="shared" si="7"/>
        <v>0</v>
      </c>
      <c r="M111" s="18"/>
      <c r="N111" s="11"/>
    </row>
    <row r="112" customFormat="1" ht="194.25" customHeight="1" spans="1:14">
      <c r="A112" s="10">
        <v>6</v>
      </c>
      <c r="B112" s="10" t="s">
        <v>364</v>
      </c>
      <c r="C112" s="10"/>
      <c r="D112" s="11" t="s">
        <v>365</v>
      </c>
      <c r="E112" s="11"/>
      <c r="F112" s="11" t="s">
        <v>366</v>
      </c>
      <c r="G112" s="11"/>
      <c r="H112" s="10" t="s">
        <v>98</v>
      </c>
      <c r="I112" s="18">
        <v>0</v>
      </c>
      <c r="J112" s="18"/>
      <c r="K112" s="19">
        <v>0.342</v>
      </c>
      <c r="L112" s="21">
        <f t="shared" si="7"/>
        <v>0</v>
      </c>
      <c r="M112" s="18"/>
      <c r="N112" s="11"/>
    </row>
    <row r="113" customFormat="1" ht="126.75" customHeight="1" spans="1:14">
      <c r="A113" s="10">
        <v>7</v>
      </c>
      <c r="B113" s="10" t="s">
        <v>367</v>
      </c>
      <c r="C113" s="10"/>
      <c r="D113" s="11" t="s">
        <v>368</v>
      </c>
      <c r="E113" s="11"/>
      <c r="F113" s="11" t="s">
        <v>369</v>
      </c>
      <c r="G113" s="11"/>
      <c r="H113" s="10" t="s">
        <v>98</v>
      </c>
      <c r="I113" s="18">
        <v>0</v>
      </c>
      <c r="J113" s="18"/>
      <c r="K113" s="19">
        <v>2.7265</v>
      </c>
      <c r="L113" s="21">
        <f t="shared" si="7"/>
        <v>0</v>
      </c>
      <c r="M113" s="18"/>
      <c r="N113" s="11"/>
    </row>
    <row r="114" customFormat="1" ht="126.75" customHeight="1" spans="1:14">
      <c r="A114" s="10">
        <v>8</v>
      </c>
      <c r="B114" s="10" t="s">
        <v>370</v>
      </c>
      <c r="C114" s="10"/>
      <c r="D114" s="11" t="s">
        <v>371</v>
      </c>
      <c r="E114" s="11"/>
      <c r="F114" s="11" t="s">
        <v>372</v>
      </c>
      <c r="G114" s="11"/>
      <c r="H114" s="10" t="s">
        <v>98</v>
      </c>
      <c r="I114" s="18">
        <v>0</v>
      </c>
      <c r="J114" s="18"/>
      <c r="K114" s="19">
        <v>4.8925</v>
      </c>
      <c r="L114" s="21">
        <f t="shared" si="7"/>
        <v>0</v>
      </c>
      <c r="M114" s="18"/>
      <c r="N114" s="11"/>
    </row>
    <row r="115" customFormat="1" ht="183" customHeight="1" spans="1:14">
      <c r="A115" s="10">
        <v>9</v>
      </c>
      <c r="B115" s="10" t="s">
        <v>373</v>
      </c>
      <c r="C115" s="10"/>
      <c r="D115" s="11" t="s">
        <v>374</v>
      </c>
      <c r="E115" s="11"/>
      <c r="F115" s="11" t="s">
        <v>375</v>
      </c>
      <c r="G115" s="11"/>
      <c r="H115" s="10" t="s">
        <v>98</v>
      </c>
      <c r="I115" s="18">
        <v>0</v>
      </c>
      <c r="J115" s="18"/>
      <c r="K115" s="19">
        <v>14.611</v>
      </c>
      <c r="L115" s="21">
        <f t="shared" si="7"/>
        <v>0</v>
      </c>
      <c r="M115" s="18"/>
      <c r="N115" s="11"/>
    </row>
    <row r="116" customFormat="1" ht="183" customHeight="1" spans="1:14">
      <c r="A116" s="10">
        <v>10</v>
      </c>
      <c r="B116" s="10" t="s">
        <v>376</v>
      </c>
      <c r="C116" s="10"/>
      <c r="D116" s="11" t="s">
        <v>377</v>
      </c>
      <c r="E116" s="11"/>
      <c r="F116" s="11" t="s">
        <v>378</v>
      </c>
      <c r="G116" s="11"/>
      <c r="H116" s="10" t="s">
        <v>98</v>
      </c>
      <c r="I116" s="18">
        <v>0</v>
      </c>
      <c r="J116" s="18"/>
      <c r="K116" s="19">
        <v>7.2295</v>
      </c>
      <c r="L116" s="21">
        <f t="shared" si="7"/>
        <v>0</v>
      </c>
      <c r="M116" s="18"/>
      <c r="N116" s="11"/>
    </row>
    <row r="117" customFormat="1" ht="183" customHeight="1" spans="1:14">
      <c r="A117" s="10">
        <v>11</v>
      </c>
      <c r="B117" s="10" t="s">
        <v>379</v>
      </c>
      <c r="C117" s="10"/>
      <c r="D117" s="11" t="s">
        <v>380</v>
      </c>
      <c r="E117" s="11"/>
      <c r="F117" s="11" t="s">
        <v>378</v>
      </c>
      <c r="G117" s="11"/>
      <c r="H117" s="10" t="s">
        <v>98</v>
      </c>
      <c r="I117" s="18">
        <v>0</v>
      </c>
      <c r="J117" s="18"/>
      <c r="K117" s="19">
        <v>11.761</v>
      </c>
      <c r="L117" s="21">
        <f t="shared" si="7"/>
        <v>0</v>
      </c>
      <c r="M117" s="18"/>
      <c r="N117" s="11"/>
    </row>
    <row r="118" customFormat="1" ht="149.25" customHeight="1" spans="1:14">
      <c r="A118" s="10">
        <v>12</v>
      </c>
      <c r="B118" s="10" t="s">
        <v>381</v>
      </c>
      <c r="C118" s="10"/>
      <c r="D118" s="11" t="s">
        <v>382</v>
      </c>
      <c r="E118" s="11"/>
      <c r="F118" s="11" t="s">
        <v>383</v>
      </c>
      <c r="G118" s="11"/>
      <c r="H118" s="10" t="s">
        <v>98</v>
      </c>
      <c r="I118" s="18">
        <v>0</v>
      </c>
      <c r="J118" s="18"/>
      <c r="K118" s="19">
        <v>8.778</v>
      </c>
      <c r="L118" s="21">
        <f t="shared" si="7"/>
        <v>0</v>
      </c>
      <c r="M118" s="18"/>
      <c r="N118" s="11"/>
    </row>
    <row r="119" customFormat="1" ht="160.5" customHeight="1" spans="1:14">
      <c r="A119" s="10">
        <v>13</v>
      </c>
      <c r="B119" s="10" t="s">
        <v>384</v>
      </c>
      <c r="C119" s="10"/>
      <c r="D119" s="11" t="s">
        <v>385</v>
      </c>
      <c r="E119" s="11"/>
      <c r="F119" s="11" t="s">
        <v>386</v>
      </c>
      <c r="G119" s="11"/>
      <c r="H119" s="10" t="s">
        <v>98</v>
      </c>
      <c r="I119" s="18">
        <v>0</v>
      </c>
      <c r="J119" s="18"/>
      <c r="K119" s="19">
        <v>44.1655</v>
      </c>
      <c r="L119" s="21">
        <f t="shared" si="7"/>
        <v>0</v>
      </c>
      <c r="M119" s="18"/>
      <c r="N119" s="11"/>
    </row>
    <row r="120" customFormat="1" ht="363" customHeight="1" spans="1:14">
      <c r="A120" s="10">
        <v>14</v>
      </c>
      <c r="B120" s="10" t="s">
        <v>387</v>
      </c>
      <c r="C120" s="10"/>
      <c r="D120" s="11" t="s">
        <v>388</v>
      </c>
      <c r="E120" s="11"/>
      <c r="F120" s="11" t="s">
        <v>389</v>
      </c>
      <c r="G120" s="11"/>
      <c r="H120" s="10" t="s">
        <v>66</v>
      </c>
      <c r="I120" s="18">
        <v>0</v>
      </c>
      <c r="J120" s="18"/>
      <c r="K120" s="19">
        <v>190.76</v>
      </c>
      <c r="L120" s="21">
        <f t="shared" si="7"/>
        <v>0</v>
      </c>
      <c r="M120" s="18"/>
      <c r="N120" s="11"/>
    </row>
    <row r="121" customFormat="1" ht="351.75" customHeight="1" spans="1:14">
      <c r="A121" s="10">
        <v>15</v>
      </c>
      <c r="B121" s="10" t="s">
        <v>390</v>
      </c>
      <c r="C121" s="10"/>
      <c r="D121" s="11" t="s">
        <v>391</v>
      </c>
      <c r="E121" s="11"/>
      <c r="F121" s="11" t="s">
        <v>392</v>
      </c>
      <c r="G121" s="11"/>
      <c r="H121" s="10" t="s">
        <v>66</v>
      </c>
      <c r="I121" s="18">
        <v>0</v>
      </c>
      <c r="J121" s="18"/>
      <c r="K121" s="19">
        <v>261.6015</v>
      </c>
      <c r="L121" s="21">
        <f t="shared" si="7"/>
        <v>0</v>
      </c>
      <c r="M121" s="18"/>
      <c r="N121" s="11"/>
    </row>
    <row r="122" customFormat="1" ht="306.75" customHeight="1" spans="1:14">
      <c r="A122" s="10">
        <v>16</v>
      </c>
      <c r="B122" s="10" t="s">
        <v>393</v>
      </c>
      <c r="C122" s="10"/>
      <c r="D122" s="11" t="s">
        <v>394</v>
      </c>
      <c r="E122" s="11"/>
      <c r="F122" s="11" t="s">
        <v>395</v>
      </c>
      <c r="G122" s="11"/>
      <c r="H122" s="10" t="s">
        <v>66</v>
      </c>
      <c r="I122" s="18">
        <v>0</v>
      </c>
      <c r="J122" s="18"/>
      <c r="K122" s="19">
        <v>120.9065</v>
      </c>
      <c r="L122" s="21">
        <f t="shared" si="7"/>
        <v>0</v>
      </c>
      <c r="M122" s="18"/>
      <c r="N122" s="11"/>
    </row>
    <row r="123" customFormat="1" ht="115.5" customHeight="1" spans="1:14">
      <c r="A123" s="10">
        <v>17</v>
      </c>
      <c r="B123" s="10" t="s">
        <v>396</v>
      </c>
      <c r="C123" s="10"/>
      <c r="D123" s="11" t="s">
        <v>397</v>
      </c>
      <c r="E123" s="11"/>
      <c r="F123" s="11" t="s">
        <v>398</v>
      </c>
      <c r="G123" s="11"/>
      <c r="H123" s="10" t="s">
        <v>399</v>
      </c>
      <c r="I123" s="18">
        <v>0</v>
      </c>
      <c r="J123" s="18"/>
      <c r="K123" s="19">
        <v>42.75</v>
      </c>
      <c r="L123" s="21">
        <f t="shared" si="7"/>
        <v>0</v>
      </c>
      <c r="M123" s="18"/>
      <c r="N123" s="11"/>
    </row>
    <row r="124" customFormat="1" ht="149.25" customHeight="1" spans="1:14">
      <c r="A124" s="10">
        <v>18</v>
      </c>
      <c r="B124" s="10" t="s">
        <v>400</v>
      </c>
      <c r="C124" s="10"/>
      <c r="D124" s="11" t="s">
        <v>401</v>
      </c>
      <c r="E124" s="11"/>
      <c r="F124" s="11" t="s">
        <v>402</v>
      </c>
      <c r="G124" s="11"/>
      <c r="H124" s="10" t="s">
        <v>399</v>
      </c>
      <c r="I124" s="18">
        <v>0</v>
      </c>
      <c r="J124" s="18"/>
      <c r="K124" s="19">
        <v>430.6445</v>
      </c>
      <c r="L124" s="21">
        <f t="shared" si="7"/>
        <v>0</v>
      </c>
      <c r="M124" s="18"/>
      <c r="N124" s="11"/>
    </row>
    <row r="125" customFormat="1" ht="149.25" customHeight="1" spans="1:14">
      <c r="A125" s="10">
        <v>19</v>
      </c>
      <c r="B125" s="10" t="s">
        <v>403</v>
      </c>
      <c r="C125" s="10"/>
      <c r="D125" s="11" t="s">
        <v>404</v>
      </c>
      <c r="E125" s="11"/>
      <c r="F125" s="11" t="s">
        <v>405</v>
      </c>
      <c r="G125" s="11"/>
      <c r="H125" s="10" t="s">
        <v>399</v>
      </c>
      <c r="I125" s="18">
        <v>0</v>
      </c>
      <c r="J125" s="18"/>
      <c r="K125" s="19">
        <v>545.7085</v>
      </c>
      <c r="L125" s="21">
        <f t="shared" si="7"/>
        <v>0</v>
      </c>
      <c r="M125" s="18"/>
      <c r="N125" s="11"/>
    </row>
    <row r="126" customFormat="1" ht="126.75" customHeight="1" spans="1:14">
      <c r="A126" s="10">
        <v>20</v>
      </c>
      <c r="B126" s="10" t="s">
        <v>406</v>
      </c>
      <c r="C126" s="10"/>
      <c r="D126" s="11" t="s">
        <v>407</v>
      </c>
      <c r="E126" s="11"/>
      <c r="F126" s="11" t="s">
        <v>408</v>
      </c>
      <c r="G126" s="11"/>
      <c r="H126" s="10" t="s">
        <v>409</v>
      </c>
      <c r="I126" s="18">
        <v>0</v>
      </c>
      <c r="J126" s="18"/>
      <c r="K126" s="19">
        <v>235.4385</v>
      </c>
      <c r="L126" s="21">
        <f t="shared" si="7"/>
        <v>0</v>
      </c>
      <c r="M126" s="18"/>
      <c r="N126" s="11"/>
    </row>
    <row r="127" customFormat="1" ht="104.25" customHeight="1" spans="1:14">
      <c r="A127" s="10">
        <v>21</v>
      </c>
      <c r="B127" s="10" t="s">
        <v>410</v>
      </c>
      <c r="C127" s="10"/>
      <c r="D127" s="11" t="s">
        <v>411</v>
      </c>
      <c r="E127" s="11"/>
      <c r="F127" s="11" t="s">
        <v>412</v>
      </c>
      <c r="G127" s="11"/>
      <c r="H127" s="10" t="s">
        <v>66</v>
      </c>
      <c r="I127" s="18">
        <v>0</v>
      </c>
      <c r="J127" s="18"/>
      <c r="K127" s="19">
        <v>50.3975</v>
      </c>
      <c r="L127" s="21">
        <f t="shared" si="7"/>
        <v>0</v>
      </c>
      <c r="M127" s="18"/>
      <c r="N127" s="11"/>
    </row>
    <row r="128" customFormat="1" ht="205.5" customHeight="1" spans="1:14">
      <c r="A128" s="10">
        <v>22</v>
      </c>
      <c r="B128" s="10" t="s">
        <v>413</v>
      </c>
      <c r="C128" s="10"/>
      <c r="D128" s="11" t="s">
        <v>414</v>
      </c>
      <c r="E128" s="11"/>
      <c r="F128" s="11" t="s">
        <v>415</v>
      </c>
      <c r="G128" s="11"/>
      <c r="H128" s="10" t="s">
        <v>131</v>
      </c>
      <c r="I128" s="18">
        <v>0</v>
      </c>
      <c r="J128" s="18"/>
      <c r="K128" s="19">
        <v>547.941</v>
      </c>
      <c r="L128" s="21">
        <f t="shared" si="7"/>
        <v>0</v>
      </c>
      <c r="M128" s="18"/>
      <c r="N128" s="11"/>
    </row>
    <row r="129" customFormat="1" ht="126.75" customHeight="1" spans="1:14">
      <c r="A129" s="10">
        <v>23</v>
      </c>
      <c r="B129" s="10" t="s">
        <v>416</v>
      </c>
      <c r="C129" s="10"/>
      <c r="D129" s="11" t="s">
        <v>417</v>
      </c>
      <c r="E129" s="11"/>
      <c r="F129" s="11" t="s">
        <v>418</v>
      </c>
      <c r="G129" s="11"/>
      <c r="H129" s="10" t="s">
        <v>98</v>
      </c>
      <c r="I129" s="18">
        <v>0</v>
      </c>
      <c r="J129" s="18"/>
      <c r="K129" s="19">
        <v>3.819</v>
      </c>
      <c r="L129" s="21">
        <f t="shared" si="7"/>
        <v>0</v>
      </c>
      <c r="M129" s="18"/>
      <c r="N129" s="11"/>
    </row>
    <row r="130" customFormat="1" ht="183" customHeight="1" spans="1:14">
      <c r="A130" s="10">
        <v>24</v>
      </c>
      <c r="B130" s="10" t="s">
        <v>419</v>
      </c>
      <c r="C130" s="10"/>
      <c r="D130" s="11" t="s">
        <v>420</v>
      </c>
      <c r="E130" s="11"/>
      <c r="F130" s="11" t="s">
        <v>378</v>
      </c>
      <c r="G130" s="11"/>
      <c r="H130" s="10" t="s">
        <v>98</v>
      </c>
      <c r="I130" s="18">
        <v>0</v>
      </c>
      <c r="J130" s="18"/>
      <c r="K130" s="19">
        <v>7.2295</v>
      </c>
      <c r="L130" s="21">
        <f t="shared" si="7"/>
        <v>0</v>
      </c>
      <c r="M130" s="18"/>
      <c r="N130" s="11"/>
    </row>
    <row r="131" customFormat="1" ht="149.25" customHeight="1" spans="1:14">
      <c r="A131" s="10">
        <v>25</v>
      </c>
      <c r="B131" s="10" t="s">
        <v>421</v>
      </c>
      <c r="C131" s="10"/>
      <c r="D131" s="11" t="s">
        <v>422</v>
      </c>
      <c r="E131" s="11"/>
      <c r="F131" s="11" t="s">
        <v>383</v>
      </c>
      <c r="G131" s="11"/>
      <c r="H131" s="10" t="s">
        <v>98</v>
      </c>
      <c r="I131" s="18">
        <v>0</v>
      </c>
      <c r="J131" s="18"/>
      <c r="K131" s="19">
        <v>8.778</v>
      </c>
      <c r="L131" s="21">
        <f t="shared" si="7"/>
        <v>0</v>
      </c>
      <c r="M131" s="18"/>
      <c r="N131" s="11"/>
    </row>
    <row r="132" customFormat="1" ht="160.5" customHeight="1" spans="1:14">
      <c r="A132" s="10">
        <v>26</v>
      </c>
      <c r="B132" s="10" t="s">
        <v>423</v>
      </c>
      <c r="C132" s="10"/>
      <c r="D132" s="11" t="s">
        <v>424</v>
      </c>
      <c r="E132" s="11"/>
      <c r="F132" s="11" t="s">
        <v>386</v>
      </c>
      <c r="G132" s="11"/>
      <c r="H132" s="10" t="s">
        <v>98</v>
      </c>
      <c r="I132" s="18">
        <v>0</v>
      </c>
      <c r="J132" s="18"/>
      <c r="K132" s="19">
        <v>44.1655</v>
      </c>
      <c r="L132" s="21">
        <f t="shared" si="7"/>
        <v>0</v>
      </c>
      <c r="M132" s="18"/>
      <c r="N132" s="11"/>
    </row>
    <row r="133" s="1" customFormat="1" ht="17.25" customHeight="1" spans="1:14">
      <c r="A133" s="8"/>
      <c r="B133" s="8"/>
      <c r="C133" s="8"/>
      <c r="D133" s="9" t="s">
        <v>425</v>
      </c>
      <c r="E133" s="9"/>
      <c r="F133" s="9"/>
      <c r="G133" s="9"/>
      <c r="H133" s="9"/>
      <c r="I133" s="9"/>
      <c r="J133" s="9"/>
      <c r="K133" s="17"/>
      <c r="L133" s="17"/>
      <c r="M133" s="9"/>
      <c r="N133" s="9"/>
    </row>
    <row r="134" s="1" customFormat="1" ht="274" customHeight="1" spans="1:14">
      <c r="A134" s="8">
        <v>1</v>
      </c>
      <c r="B134" s="8" t="s">
        <v>122</v>
      </c>
      <c r="C134" s="8"/>
      <c r="D134" s="9" t="s">
        <v>426</v>
      </c>
      <c r="E134" s="9"/>
      <c r="F134" s="9" t="s">
        <v>427</v>
      </c>
      <c r="G134" s="9"/>
      <c r="H134" s="8" t="s">
        <v>66</v>
      </c>
      <c r="I134" s="22">
        <v>1</v>
      </c>
      <c r="J134" s="22"/>
      <c r="K134" s="21">
        <v>239.7515</v>
      </c>
      <c r="L134" s="21">
        <f>K134*I134</f>
        <v>239.7515</v>
      </c>
      <c r="M134" s="22"/>
      <c r="N134" s="8"/>
    </row>
    <row r="135" customFormat="1" ht="171.75" customHeight="1" spans="1:14">
      <c r="A135" s="10">
        <v>2</v>
      </c>
      <c r="B135" s="10" t="s">
        <v>311</v>
      </c>
      <c r="C135" s="10"/>
      <c r="D135" s="11" t="s">
        <v>312</v>
      </c>
      <c r="E135" s="11"/>
      <c r="F135" s="11" t="s">
        <v>428</v>
      </c>
      <c r="G135" s="11"/>
      <c r="H135" s="10" t="s">
        <v>98</v>
      </c>
      <c r="I135" s="18">
        <v>218.34</v>
      </c>
      <c r="J135" s="18"/>
      <c r="K135" s="19">
        <v>21.09</v>
      </c>
      <c r="L135" s="21">
        <f>K135*I135</f>
        <v>4604.7906</v>
      </c>
      <c r="M135" s="18"/>
      <c r="N135" s="11"/>
    </row>
    <row r="136" s="1" customFormat="1" ht="21" customHeight="1" spans="1:14">
      <c r="A136" s="10"/>
      <c r="B136" s="10"/>
      <c r="C136" s="10"/>
      <c r="D136" s="11" t="s">
        <v>429</v>
      </c>
      <c r="E136" s="11"/>
      <c r="F136" s="11"/>
      <c r="G136" s="11"/>
      <c r="H136" s="10"/>
      <c r="I136" s="18"/>
      <c r="J136" s="18"/>
      <c r="K136" s="19"/>
      <c r="L136" s="21"/>
      <c r="M136" s="18"/>
      <c r="N136" s="23"/>
    </row>
    <row r="137" s="1" customFormat="1" ht="165" customHeight="1" spans="1:14">
      <c r="A137" s="10">
        <v>1</v>
      </c>
      <c r="B137" s="10" t="s">
        <v>430</v>
      </c>
      <c r="C137" s="10"/>
      <c r="D137" s="11" t="s">
        <v>431</v>
      </c>
      <c r="E137" s="11"/>
      <c r="F137" s="11" t="s">
        <v>432</v>
      </c>
      <c r="G137" s="11"/>
      <c r="H137" s="10" t="s">
        <v>66</v>
      </c>
      <c r="I137" s="18">
        <v>5201.79</v>
      </c>
      <c r="J137" s="18"/>
      <c r="K137" s="19">
        <v>20.577</v>
      </c>
      <c r="L137" s="21">
        <f>K137*I137</f>
        <v>107037.23283</v>
      </c>
      <c r="M137" s="18"/>
      <c r="N137" s="23"/>
    </row>
    <row r="138" s="1" customFormat="1" ht="14.25" customHeight="1" spans="1:14">
      <c r="A138" s="10" t="s">
        <v>61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20"/>
      <c r="L138" s="19">
        <f>SUM(L137:L137)+L134+L135+SUM(L107:L132)+SUM(L98:L105)+SUM(L83:L96)+SUM(L80:L81)+SUM(L77:L78)+SUM(L74:L75)+L72+SUM(L60:L70)+SUM(L50:L58)+SUM(L7:L48)</f>
        <v>918427.21797</v>
      </c>
      <c r="M138" s="18"/>
      <c r="N138" s="18"/>
    </row>
  </sheetData>
  <mergeCells count="518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N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N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N71"/>
    <mergeCell ref="B72:C72"/>
    <mergeCell ref="D72:E72"/>
    <mergeCell ref="F72:G72"/>
    <mergeCell ref="I72:J72"/>
    <mergeCell ref="B73:C73"/>
    <mergeCell ref="D73:N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D76:N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N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N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3:C93"/>
    <mergeCell ref="D93:E93"/>
    <mergeCell ref="F93:G93"/>
    <mergeCell ref="I93:J93"/>
    <mergeCell ref="B94:C94"/>
    <mergeCell ref="D94:E94"/>
    <mergeCell ref="F94:G94"/>
    <mergeCell ref="I94:J94"/>
    <mergeCell ref="B95:C95"/>
    <mergeCell ref="D95:E95"/>
    <mergeCell ref="F95:G95"/>
    <mergeCell ref="I95:J95"/>
    <mergeCell ref="B96:C96"/>
    <mergeCell ref="D96:E96"/>
    <mergeCell ref="F96:G96"/>
    <mergeCell ref="I96:J96"/>
    <mergeCell ref="B97:C97"/>
    <mergeCell ref="D97:N97"/>
    <mergeCell ref="B98:C98"/>
    <mergeCell ref="D98:E98"/>
    <mergeCell ref="F98:G98"/>
    <mergeCell ref="I98:J98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05:C105"/>
    <mergeCell ref="D105:E105"/>
    <mergeCell ref="F105:G105"/>
    <mergeCell ref="I105:J105"/>
    <mergeCell ref="B106:C106"/>
    <mergeCell ref="D106:N106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N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G136"/>
    <mergeCell ref="I136:J136"/>
    <mergeCell ref="B137:C137"/>
    <mergeCell ref="D137:E137"/>
    <mergeCell ref="F137:G137"/>
    <mergeCell ref="I137:J137"/>
    <mergeCell ref="A138:K138"/>
    <mergeCell ref="A4:A5"/>
    <mergeCell ref="H4:H5"/>
    <mergeCell ref="B4:C5"/>
    <mergeCell ref="D4:E5"/>
    <mergeCell ref="F4:G5"/>
    <mergeCell ref="I4:J5"/>
  </mergeCells>
  <pageMargins left="0.314583333333333" right="0.354166666666667" top="0.786805555555556" bottom="0.511805555555556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pane ySplit="5" topLeftCell="A6" activePane="bottomLeft" state="frozen"/>
      <selection/>
      <selection pane="bottomLeft" activeCell="O1" sqref="O$1:P$1048576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5.60952380952381" style="2" customWidth="1"/>
    <col min="6" max="6" width="10" style="2"/>
    <col min="7" max="7" width="40.9523809523809" style="2" customWidth="1"/>
    <col min="8" max="8" width="10" style="2"/>
    <col min="9" max="9" width="5.24761904761905" style="2" customWidth="1"/>
    <col min="10" max="10" width="4.75238095238095" style="2" customWidth="1"/>
    <col min="11" max="11" width="10" style="3"/>
    <col min="12" max="12" width="8.4952380952381" style="3" customWidth="1"/>
    <col min="13" max="13" width="9.75238095238095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32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34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customFormat="1" ht="126.75" customHeight="1" spans="1:14">
      <c r="A7" s="10">
        <v>1</v>
      </c>
      <c r="B7" s="10" t="s">
        <v>433</v>
      </c>
      <c r="C7" s="10"/>
      <c r="D7" s="11" t="s">
        <v>434</v>
      </c>
      <c r="E7" s="11"/>
      <c r="F7" s="11" t="s">
        <v>435</v>
      </c>
      <c r="G7" s="11"/>
      <c r="H7" s="10" t="s">
        <v>66</v>
      </c>
      <c r="I7" s="18">
        <v>0</v>
      </c>
      <c r="J7" s="18"/>
      <c r="K7" s="19">
        <v>2.147</v>
      </c>
      <c r="L7" s="21">
        <f t="shared" ref="L6:L26" si="0">K7*I7</f>
        <v>0</v>
      </c>
      <c r="M7" s="18"/>
      <c r="N7" s="11"/>
    </row>
    <row r="8" customFormat="1" ht="126.75" customHeight="1" spans="1:14">
      <c r="A8" s="10">
        <v>2</v>
      </c>
      <c r="B8" s="10" t="s">
        <v>436</v>
      </c>
      <c r="C8" s="10"/>
      <c r="D8" s="11" t="s">
        <v>437</v>
      </c>
      <c r="E8" s="11"/>
      <c r="F8" s="11" t="s">
        <v>438</v>
      </c>
      <c r="G8" s="11"/>
      <c r="H8" s="10" t="s">
        <v>66</v>
      </c>
      <c r="I8" s="18">
        <v>0</v>
      </c>
      <c r="J8" s="18"/>
      <c r="K8" s="19">
        <v>1.729</v>
      </c>
      <c r="L8" s="21">
        <f t="shared" si="0"/>
        <v>0</v>
      </c>
      <c r="M8" s="18"/>
      <c r="N8" s="11"/>
    </row>
    <row r="9" customFormat="1" ht="157" customHeight="1" spans="1:14">
      <c r="A9" s="10">
        <v>3</v>
      </c>
      <c r="B9" s="10" t="s">
        <v>439</v>
      </c>
      <c r="C9" s="10"/>
      <c r="D9" s="11" t="s">
        <v>440</v>
      </c>
      <c r="E9" s="11"/>
      <c r="F9" s="11" t="s">
        <v>441</v>
      </c>
      <c r="G9" s="11"/>
      <c r="H9" s="10" t="s">
        <v>442</v>
      </c>
      <c r="I9" s="18">
        <v>30</v>
      </c>
      <c r="J9" s="18"/>
      <c r="K9" s="19">
        <v>214.054</v>
      </c>
      <c r="L9" s="21">
        <f t="shared" si="0"/>
        <v>6421.62</v>
      </c>
      <c r="M9" s="18"/>
      <c r="N9" s="11"/>
    </row>
    <row r="10" customFormat="1" ht="171.75" customHeight="1" spans="1:14">
      <c r="A10" s="10">
        <v>4</v>
      </c>
      <c r="B10" s="10" t="s">
        <v>443</v>
      </c>
      <c r="C10" s="10"/>
      <c r="D10" s="11" t="s">
        <v>444</v>
      </c>
      <c r="E10" s="11"/>
      <c r="F10" s="11" t="s">
        <v>445</v>
      </c>
      <c r="G10" s="11"/>
      <c r="H10" s="10" t="s">
        <v>442</v>
      </c>
      <c r="I10" s="18">
        <v>0</v>
      </c>
      <c r="J10" s="18"/>
      <c r="K10" s="19">
        <v>166.554</v>
      </c>
      <c r="L10" s="21">
        <f t="shared" si="0"/>
        <v>0</v>
      </c>
      <c r="M10" s="18"/>
      <c r="N10" s="11"/>
    </row>
    <row r="11" customFormat="1" ht="160" customHeight="1" spans="1:14">
      <c r="A11" s="10">
        <v>5</v>
      </c>
      <c r="B11" s="10" t="s">
        <v>446</v>
      </c>
      <c r="C11" s="10"/>
      <c r="D11" s="11" t="s">
        <v>447</v>
      </c>
      <c r="E11" s="11"/>
      <c r="F11" s="11" t="s">
        <v>448</v>
      </c>
      <c r="G11" s="11"/>
      <c r="H11" s="10" t="s">
        <v>442</v>
      </c>
      <c r="I11" s="18">
        <v>27</v>
      </c>
      <c r="J11" s="18"/>
      <c r="K11" s="19">
        <v>261.554</v>
      </c>
      <c r="L11" s="21">
        <f t="shared" si="0"/>
        <v>7061.958</v>
      </c>
      <c r="M11" s="18"/>
      <c r="N11" s="11"/>
    </row>
    <row r="12" customFormat="1" ht="160" customHeight="1" spans="1:14">
      <c r="A12" s="10">
        <v>6</v>
      </c>
      <c r="B12" s="10" t="s">
        <v>449</v>
      </c>
      <c r="C12" s="10"/>
      <c r="D12" s="11" t="s">
        <v>450</v>
      </c>
      <c r="E12" s="11"/>
      <c r="F12" s="11" t="s">
        <v>451</v>
      </c>
      <c r="G12" s="11"/>
      <c r="H12" s="10" t="s">
        <v>442</v>
      </c>
      <c r="I12" s="18">
        <v>28</v>
      </c>
      <c r="J12" s="18"/>
      <c r="K12" s="19">
        <v>233.054</v>
      </c>
      <c r="L12" s="21">
        <f t="shared" si="0"/>
        <v>6525.512</v>
      </c>
      <c r="M12" s="18"/>
      <c r="N12" s="11"/>
    </row>
    <row r="13" customFormat="1" ht="162" customHeight="1" spans="1:14">
      <c r="A13" s="10">
        <v>7</v>
      </c>
      <c r="B13" s="10" t="s">
        <v>452</v>
      </c>
      <c r="C13" s="10"/>
      <c r="D13" s="11" t="s">
        <v>453</v>
      </c>
      <c r="E13" s="11"/>
      <c r="F13" s="11" t="s">
        <v>454</v>
      </c>
      <c r="G13" s="11"/>
      <c r="H13" s="10" t="s">
        <v>442</v>
      </c>
      <c r="I13" s="18">
        <v>28</v>
      </c>
      <c r="J13" s="18"/>
      <c r="K13" s="19">
        <v>356.554</v>
      </c>
      <c r="L13" s="21">
        <f t="shared" si="0"/>
        <v>9983.512</v>
      </c>
      <c r="M13" s="18"/>
      <c r="N13" s="11"/>
    </row>
    <row r="14" customFormat="1" ht="183" customHeight="1" spans="1:14">
      <c r="A14" s="10">
        <v>8</v>
      </c>
      <c r="B14" s="10" t="s">
        <v>455</v>
      </c>
      <c r="C14" s="10"/>
      <c r="D14" s="11" t="s">
        <v>456</v>
      </c>
      <c r="E14" s="11"/>
      <c r="F14" s="11" t="s">
        <v>457</v>
      </c>
      <c r="G14" s="11"/>
      <c r="H14" s="10" t="s">
        <v>442</v>
      </c>
      <c r="I14" s="18">
        <v>0</v>
      </c>
      <c r="J14" s="18"/>
      <c r="K14" s="19">
        <v>31.7015</v>
      </c>
      <c r="L14" s="21">
        <f t="shared" si="0"/>
        <v>0</v>
      </c>
      <c r="M14" s="18"/>
      <c r="N14" s="11"/>
    </row>
    <row r="15" customFormat="1" ht="194.25" customHeight="1" spans="1:14">
      <c r="A15" s="10">
        <v>9</v>
      </c>
      <c r="B15" s="10" t="s">
        <v>458</v>
      </c>
      <c r="C15" s="10"/>
      <c r="D15" s="11" t="s">
        <v>459</v>
      </c>
      <c r="E15" s="11"/>
      <c r="F15" s="11" t="s">
        <v>460</v>
      </c>
      <c r="G15" s="11"/>
      <c r="H15" s="10" t="s">
        <v>66</v>
      </c>
      <c r="I15" s="18">
        <v>0</v>
      </c>
      <c r="J15" s="18"/>
      <c r="K15" s="19">
        <v>98.61</v>
      </c>
      <c r="L15" s="21">
        <f t="shared" si="0"/>
        <v>0</v>
      </c>
      <c r="M15" s="18"/>
      <c r="N15" s="11"/>
    </row>
    <row r="16" customFormat="1" ht="194.25" customHeight="1" spans="1:14">
      <c r="A16" s="10">
        <v>10</v>
      </c>
      <c r="B16" s="10" t="s">
        <v>461</v>
      </c>
      <c r="C16" s="10"/>
      <c r="D16" s="11" t="s">
        <v>462</v>
      </c>
      <c r="E16" s="11"/>
      <c r="F16" s="11" t="s">
        <v>463</v>
      </c>
      <c r="G16" s="11"/>
      <c r="H16" s="10" t="s">
        <v>66</v>
      </c>
      <c r="I16" s="18">
        <v>0</v>
      </c>
      <c r="J16" s="18"/>
      <c r="K16" s="19">
        <v>127.4425</v>
      </c>
      <c r="L16" s="21">
        <f t="shared" si="0"/>
        <v>0</v>
      </c>
      <c r="M16" s="18"/>
      <c r="N16" s="11"/>
    </row>
    <row r="17" customFormat="1" ht="194.25" customHeight="1" spans="1:14">
      <c r="A17" s="10">
        <v>11</v>
      </c>
      <c r="B17" s="10" t="s">
        <v>464</v>
      </c>
      <c r="C17" s="10"/>
      <c r="D17" s="11" t="s">
        <v>465</v>
      </c>
      <c r="E17" s="11"/>
      <c r="F17" s="11" t="s">
        <v>466</v>
      </c>
      <c r="G17" s="11"/>
      <c r="H17" s="10" t="s">
        <v>442</v>
      </c>
      <c r="I17" s="18">
        <v>0</v>
      </c>
      <c r="J17" s="18"/>
      <c r="K17" s="19">
        <v>162.2695</v>
      </c>
      <c r="L17" s="21">
        <f t="shared" si="0"/>
        <v>0</v>
      </c>
      <c r="M17" s="18"/>
      <c r="N17" s="11"/>
    </row>
    <row r="18" customFormat="1" ht="194.25" customHeight="1" spans="1:14">
      <c r="A18" s="10">
        <v>12</v>
      </c>
      <c r="B18" s="10" t="s">
        <v>467</v>
      </c>
      <c r="C18" s="10"/>
      <c r="D18" s="11" t="s">
        <v>468</v>
      </c>
      <c r="E18" s="11"/>
      <c r="F18" s="11" t="s">
        <v>469</v>
      </c>
      <c r="G18" s="11"/>
      <c r="H18" s="10" t="s">
        <v>66</v>
      </c>
      <c r="I18" s="18">
        <v>0</v>
      </c>
      <c r="J18" s="18"/>
      <c r="K18" s="19">
        <v>114.399</v>
      </c>
      <c r="L18" s="21">
        <f t="shared" si="0"/>
        <v>0</v>
      </c>
      <c r="M18" s="18"/>
      <c r="N18" s="11"/>
    </row>
    <row r="19" customFormat="1" ht="194.25" customHeight="1" spans="1:14">
      <c r="A19" s="10">
        <v>13</v>
      </c>
      <c r="B19" s="10" t="s">
        <v>470</v>
      </c>
      <c r="C19" s="10"/>
      <c r="D19" s="11" t="s">
        <v>471</v>
      </c>
      <c r="E19" s="11"/>
      <c r="F19" s="11" t="s">
        <v>472</v>
      </c>
      <c r="G19" s="11"/>
      <c r="H19" s="10" t="s">
        <v>66</v>
      </c>
      <c r="I19" s="18">
        <v>0</v>
      </c>
      <c r="J19" s="18"/>
      <c r="K19" s="19">
        <v>165.604</v>
      </c>
      <c r="L19" s="21">
        <f t="shared" si="0"/>
        <v>0</v>
      </c>
      <c r="M19" s="18"/>
      <c r="N19" s="11"/>
    </row>
    <row r="20" customFormat="1" ht="194.25" customHeight="1" spans="1:14">
      <c r="A20" s="10">
        <v>14</v>
      </c>
      <c r="B20" s="10" t="s">
        <v>473</v>
      </c>
      <c r="C20" s="10"/>
      <c r="D20" s="11" t="s">
        <v>474</v>
      </c>
      <c r="E20" s="11"/>
      <c r="F20" s="11" t="s">
        <v>475</v>
      </c>
      <c r="G20" s="11"/>
      <c r="H20" s="10" t="s">
        <v>66</v>
      </c>
      <c r="I20" s="18">
        <v>0</v>
      </c>
      <c r="J20" s="18"/>
      <c r="K20" s="19">
        <v>65.6925</v>
      </c>
      <c r="L20" s="21">
        <f t="shared" si="0"/>
        <v>0</v>
      </c>
      <c r="M20" s="18"/>
      <c r="N20" s="11"/>
    </row>
    <row r="21" customFormat="1" ht="171.75" customHeight="1" spans="1:14">
      <c r="A21" s="10">
        <v>15</v>
      </c>
      <c r="B21" s="10" t="s">
        <v>476</v>
      </c>
      <c r="C21" s="10"/>
      <c r="D21" s="11" t="s">
        <v>477</v>
      </c>
      <c r="E21" s="11"/>
      <c r="F21" s="11" t="s">
        <v>478</v>
      </c>
      <c r="G21" s="11"/>
      <c r="H21" s="10" t="s">
        <v>442</v>
      </c>
      <c r="I21" s="18">
        <v>0</v>
      </c>
      <c r="J21" s="18"/>
      <c r="K21" s="19">
        <v>54.701</v>
      </c>
      <c r="L21" s="21">
        <f t="shared" si="0"/>
        <v>0</v>
      </c>
      <c r="M21" s="18"/>
      <c r="N21" s="11"/>
    </row>
    <row r="22" customFormat="1" ht="171.75" customHeight="1" spans="1:14">
      <c r="A22" s="10">
        <v>16</v>
      </c>
      <c r="B22" s="10" t="s">
        <v>479</v>
      </c>
      <c r="C22" s="10"/>
      <c r="D22" s="11" t="s">
        <v>480</v>
      </c>
      <c r="E22" s="11"/>
      <c r="F22" s="11" t="s">
        <v>481</v>
      </c>
      <c r="G22" s="11"/>
      <c r="H22" s="10" t="s">
        <v>442</v>
      </c>
      <c r="I22" s="18">
        <v>0</v>
      </c>
      <c r="J22" s="18"/>
      <c r="K22" s="19">
        <v>6.346</v>
      </c>
      <c r="L22" s="21">
        <f t="shared" si="0"/>
        <v>0</v>
      </c>
      <c r="M22" s="18"/>
      <c r="N22" s="11"/>
    </row>
    <row r="23" customFormat="1" ht="171.75" customHeight="1" spans="1:14">
      <c r="A23" s="10">
        <v>17</v>
      </c>
      <c r="B23" s="10" t="s">
        <v>482</v>
      </c>
      <c r="C23" s="10"/>
      <c r="D23" s="11" t="s">
        <v>483</v>
      </c>
      <c r="E23" s="11"/>
      <c r="F23" s="11" t="s">
        <v>484</v>
      </c>
      <c r="G23" s="11"/>
      <c r="H23" s="10" t="s">
        <v>442</v>
      </c>
      <c r="I23" s="18">
        <v>0</v>
      </c>
      <c r="J23" s="18"/>
      <c r="K23" s="19">
        <v>10.431</v>
      </c>
      <c r="L23" s="21">
        <f t="shared" si="0"/>
        <v>0</v>
      </c>
      <c r="M23" s="18"/>
      <c r="N23" s="11"/>
    </row>
    <row r="24" customFormat="1" ht="171.75" customHeight="1" spans="1:14">
      <c r="A24" s="10">
        <v>18</v>
      </c>
      <c r="B24" s="10" t="s">
        <v>485</v>
      </c>
      <c r="C24" s="10"/>
      <c r="D24" s="11" t="s">
        <v>486</v>
      </c>
      <c r="E24" s="11"/>
      <c r="F24" s="11" t="s">
        <v>487</v>
      </c>
      <c r="G24" s="11"/>
      <c r="H24" s="10" t="s">
        <v>442</v>
      </c>
      <c r="I24" s="18">
        <v>0</v>
      </c>
      <c r="J24" s="18"/>
      <c r="K24" s="19">
        <v>7.106</v>
      </c>
      <c r="L24" s="21">
        <f t="shared" si="0"/>
        <v>0</v>
      </c>
      <c r="M24" s="18"/>
      <c r="N24" s="11"/>
    </row>
    <row r="25" customFormat="1" ht="171.75" customHeight="1" spans="1:14">
      <c r="A25" s="10">
        <v>19</v>
      </c>
      <c r="B25" s="10" t="s">
        <v>488</v>
      </c>
      <c r="C25" s="10"/>
      <c r="D25" s="11" t="s">
        <v>489</v>
      </c>
      <c r="E25" s="11"/>
      <c r="F25" s="11" t="s">
        <v>490</v>
      </c>
      <c r="G25" s="11"/>
      <c r="H25" s="10" t="s">
        <v>442</v>
      </c>
      <c r="I25" s="18">
        <v>0</v>
      </c>
      <c r="J25" s="18"/>
      <c r="K25" s="19">
        <v>8.056</v>
      </c>
      <c r="L25" s="21">
        <f t="shared" si="0"/>
        <v>0</v>
      </c>
      <c r="M25" s="18"/>
      <c r="N25" s="11"/>
    </row>
    <row r="26" customFormat="1" ht="171.75" customHeight="1" spans="1:14">
      <c r="A26" s="10">
        <v>20</v>
      </c>
      <c r="B26" s="10" t="s">
        <v>491</v>
      </c>
      <c r="C26" s="10"/>
      <c r="D26" s="11" t="s">
        <v>492</v>
      </c>
      <c r="E26" s="11"/>
      <c r="F26" s="11" t="s">
        <v>493</v>
      </c>
      <c r="G26" s="11"/>
      <c r="H26" s="10" t="s">
        <v>442</v>
      </c>
      <c r="I26" s="18">
        <v>0</v>
      </c>
      <c r="J26" s="18"/>
      <c r="K26" s="19">
        <v>10.906</v>
      </c>
      <c r="L26" s="21">
        <f t="shared" si="0"/>
        <v>0</v>
      </c>
      <c r="M26" s="18"/>
      <c r="N26" s="11"/>
    </row>
    <row r="27" s="1" customFormat="1" ht="14.25" customHeight="1" spans="1:14">
      <c r="A27" s="10" t="s">
        <v>61</v>
      </c>
      <c r="B27" s="10"/>
      <c r="C27" s="10"/>
      <c r="D27" s="10"/>
      <c r="E27" s="10"/>
      <c r="F27" s="10"/>
      <c r="G27" s="10"/>
      <c r="H27" s="10"/>
      <c r="I27" s="10"/>
      <c r="J27" s="10"/>
      <c r="K27" s="20"/>
      <c r="L27" s="19">
        <f>SUM(L7:L26)</f>
        <v>29992.602</v>
      </c>
      <c r="M27" s="18"/>
      <c r="N27" s="18"/>
    </row>
    <row r="28" customFormat="1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2"/>
      <c r="N28" s="4"/>
    </row>
    <row r="29" customFormat="1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2"/>
      <c r="N29" s="4"/>
    </row>
    <row r="30" customFormat="1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3"/>
      <c r="M30" s="2"/>
      <c r="N30" s="4"/>
    </row>
    <row r="31" s="1" customFormat="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3"/>
      <c r="M31" s="2"/>
      <c r="N31" s="4"/>
    </row>
  </sheetData>
  <mergeCells count="95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A27:K27"/>
    <mergeCell ref="A4:A5"/>
    <mergeCell ref="H4:H5"/>
    <mergeCell ref="B4:C5"/>
    <mergeCell ref="D4:E5"/>
    <mergeCell ref="F4:G5"/>
    <mergeCell ref="I4:J5"/>
  </mergeCells>
  <pageMargins left="0.751388888888889" right="0.751388888888889" top="0.708333333333333" bottom="0.511805555555556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pane ySplit="5" topLeftCell="A6" activePane="bottomLeft" state="frozen"/>
      <selection/>
      <selection pane="bottomLeft" activeCell="B8" sqref="B8:C8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5.8952380952381" style="2" customWidth="1"/>
    <col min="6" max="6" width="10" style="2"/>
    <col min="7" max="7" width="40.2666666666667" style="2" customWidth="1"/>
    <col min="8" max="8" width="10" style="2"/>
    <col min="9" max="9" width="5.24761904761905" style="2" customWidth="1"/>
    <col min="10" max="10" width="2.37142857142857" style="2" customWidth="1"/>
    <col min="11" max="11" width="10" style="3"/>
    <col min="12" max="12" width="8.77142857142857" style="3" customWidth="1"/>
    <col min="13" max="13" width="8.05714285714286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33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35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s="1" customFormat="1" ht="186" customHeight="1" spans="1:14">
      <c r="A7" s="10">
        <v>1</v>
      </c>
      <c r="B7" s="10" t="s">
        <v>494</v>
      </c>
      <c r="C7" s="10"/>
      <c r="D7" s="11" t="s">
        <v>495</v>
      </c>
      <c r="E7" s="11"/>
      <c r="F7" s="11" t="s">
        <v>496</v>
      </c>
      <c r="G7" s="11"/>
      <c r="H7" s="10" t="s">
        <v>76</v>
      </c>
      <c r="I7" s="18">
        <v>0</v>
      </c>
      <c r="J7" s="18"/>
      <c r="K7" s="19">
        <v>83.961</v>
      </c>
      <c r="L7" s="18">
        <f t="shared" ref="L7:L17" si="0">K7*I7</f>
        <v>0</v>
      </c>
      <c r="M7" s="18"/>
      <c r="N7" s="11"/>
    </row>
    <row r="8" s="1" customFormat="1" ht="172" customHeight="1" spans="1:14">
      <c r="A8" s="10">
        <v>2</v>
      </c>
      <c r="B8" s="10" t="s">
        <v>497</v>
      </c>
      <c r="C8" s="10"/>
      <c r="D8" s="11" t="s">
        <v>498</v>
      </c>
      <c r="E8" s="11"/>
      <c r="F8" s="11" t="s">
        <v>499</v>
      </c>
      <c r="G8" s="11"/>
      <c r="H8" s="10" t="s">
        <v>76</v>
      </c>
      <c r="I8" s="18">
        <v>0</v>
      </c>
      <c r="J8" s="18"/>
      <c r="K8" s="19">
        <v>88.597</v>
      </c>
      <c r="L8" s="18">
        <f t="shared" si="0"/>
        <v>0</v>
      </c>
      <c r="M8" s="18"/>
      <c r="N8" s="11"/>
    </row>
    <row r="9" s="1" customFormat="1" ht="149" customHeight="1" spans="1:14">
      <c r="A9" s="10">
        <v>3</v>
      </c>
      <c r="B9" s="10" t="s">
        <v>500</v>
      </c>
      <c r="C9" s="10"/>
      <c r="D9" s="11" t="s">
        <v>501</v>
      </c>
      <c r="E9" s="11"/>
      <c r="F9" s="11" t="s">
        <v>502</v>
      </c>
      <c r="G9" s="11"/>
      <c r="H9" s="10" t="s">
        <v>76</v>
      </c>
      <c r="I9" s="18">
        <v>0</v>
      </c>
      <c r="J9" s="18"/>
      <c r="K9" s="19">
        <v>15.257</v>
      </c>
      <c r="L9" s="18">
        <f t="shared" si="0"/>
        <v>0</v>
      </c>
      <c r="M9" s="18"/>
      <c r="N9" s="11"/>
    </row>
    <row r="10" s="1" customFormat="1" ht="112" customHeight="1" spans="1:14">
      <c r="A10" s="10">
        <v>4</v>
      </c>
      <c r="B10" s="10" t="s">
        <v>503</v>
      </c>
      <c r="C10" s="10"/>
      <c r="D10" s="11" t="s">
        <v>504</v>
      </c>
      <c r="E10" s="11"/>
      <c r="F10" s="11" t="s">
        <v>505</v>
      </c>
      <c r="G10" s="11"/>
      <c r="H10" s="10" t="s">
        <v>76</v>
      </c>
      <c r="I10" s="18">
        <v>0</v>
      </c>
      <c r="J10" s="18"/>
      <c r="K10" s="19">
        <v>15.162</v>
      </c>
      <c r="L10" s="18">
        <f t="shared" si="0"/>
        <v>0</v>
      </c>
      <c r="M10" s="18"/>
      <c r="N10" s="11"/>
    </row>
    <row r="11" s="1" customFormat="1" ht="117" customHeight="1" spans="1:14">
      <c r="A11" s="10">
        <v>5</v>
      </c>
      <c r="B11" s="10" t="s">
        <v>506</v>
      </c>
      <c r="C11" s="10"/>
      <c r="D11" s="11" t="s">
        <v>507</v>
      </c>
      <c r="E11" s="11"/>
      <c r="F11" s="11" t="s">
        <v>508</v>
      </c>
      <c r="G11" s="11"/>
      <c r="H11" s="10" t="s">
        <v>76</v>
      </c>
      <c r="I11" s="18">
        <v>0</v>
      </c>
      <c r="J11" s="18"/>
      <c r="K11" s="19">
        <v>46.3695</v>
      </c>
      <c r="L11" s="18">
        <f t="shared" si="0"/>
        <v>0</v>
      </c>
      <c r="M11" s="18"/>
      <c r="N11" s="11"/>
    </row>
    <row r="12" s="1" customFormat="1" ht="170" customHeight="1" spans="1:14">
      <c r="A12" s="10">
        <v>6</v>
      </c>
      <c r="B12" s="10" t="s">
        <v>509</v>
      </c>
      <c r="C12" s="10"/>
      <c r="D12" s="11" t="s">
        <v>510</v>
      </c>
      <c r="E12" s="11"/>
      <c r="F12" s="11" t="s">
        <v>511</v>
      </c>
      <c r="G12" s="11"/>
      <c r="H12" s="10" t="s">
        <v>98</v>
      </c>
      <c r="I12" s="18">
        <v>0</v>
      </c>
      <c r="J12" s="18"/>
      <c r="K12" s="19">
        <v>101.555</v>
      </c>
      <c r="L12" s="18">
        <f t="shared" si="0"/>
        <v>0</v>
      </c>
      <c r="M12" s="18"/>
      <c r="N12" s="11"/>
    </row>
    <row r="13" s="1" customFormat="1" ht="171" customHeight="1" spans="1:14">
      <c r="A13" s="10">
        <v>7</v>
      </c>
      <c r="B13" s="10" t="s">
        <v>512</v>
      </c>
      <c r="C13" s="10"/>
      <c r="D13" s="11" t="s">
        <v>513</v>
      </c>
      <c r="E13" s="11"/>
      <c r="F13" s="11" t="s">
        <v>514</v>
      </c>
      <c r="G13" s="11"/>
      <c r="H13" s="10" t="s">
        <v>98</v>
      </c>
      <c r="I13" s="18">
        <v>0</v>
      </c>
      <c r="J13" s="18"/>
      <c r="K13" s="19">
        <v>147.212</v>
      </c>
      <c r="L13" s="18">
        <f t="shared" si="0"/>
        <v>0</v>
      </c>
      <c r="M13" s="18"/>
      <c r="N13" s="11"/>
    </row>
    <row r="14" s="1" customFormat="1" ht="181" customHeight="1" spans="1:14">
      <c r="A14" s="10">
        <v>8</v>
      </c>
      <c r="B14" s="10" t="s">
        <v>515</v>
      </c>
      <c r="C14" s="10"/>
      <c r="D14" s="11" t="s">
        <v>516</v>
      </c>
      <c r="E14" s="11"/>
      <c r="F14" s="11" t="s">
        <v>517</v>
      </c>
      <c r="G14" s="11"/>
      <c r="H14" s="10" t="s">
        <v>98</v>
      </c>
      <c r="I14" s="18">
        <v>0</v>
      </c>
      <c r="J14" s="18"/>
      <c r="K14" s="19">
        <v>218.899</v>
      </c>
      <c r="L14" s="18">
        <f t="shared" si="0"/>
        <v>0</v>
      </c>
      <c r="M14" s="18"/>
      <c r="N14" s="11"/>
    </row>
    <row r="15" s="1" customFormat="1" ht="172" customHeight="1" spans="1:14">
      <c r="A15" s="10">
        <v>9</v>
      </c>
      <c r="B15" s="10" t="s">
        <v>518</v>
      </c>
      <c r="C15" s="10"/>
      <c r="D15" s="11" t="s">
        <v>519</v>
      </c>
      <c r="E15" s="11"/>
      <c r="F15" s="11" t="s">
        <v>520</v>
      </c>
      <c r="G15" s="11"/>
      <c r="H15" s="10" t="s">
        <v>98</v>
      </c>
      <c r="I15" s="18">
        <v>0</v>
      </c>
      <c r="J15" s="18"/>
      <c r="K15" s="19">
        <v>304.1425</v>
      </c>
      <c r="L15" s="18">
        <f t="shared" si="0"/>
        <v>0</v>
      </c>
      <c r="M15" s="18"/>
      <c r="N15" s="11"/>
    </row>
    <row r="16" s="1" customFormat="1" ht="379" customHeight="1" spans="1:14">
      <c r="A16" s="10">
        <v>10</v>
      </c>
      <c r="B16" s="10" t="s">
        <v>521</v>
      </c>
      <c r="C16" s="10"/>
      <c r="D16" s="11" t="s">
        <v>522</v>
      </c>
      <c r="E16" s="11"/>
      <c r="F16" s="11" t="s">
        <v>523</v>
      </c>
      <c r="G16" s="11"/>
      <c r="H16" s="10" t="s">
        <v>167</v>
      </c>
      <c r="I16" s="18">
        <v>0</v>
      </c>
      <c r="J16" s="18"/>
      <c r="K16" s="19">
        <v>3735.1435</v>
      </c>
      <c r="L16" s="18">
        <f t="shared" si="0"/>
        <v>0</v>
      </c>
      <c r="M16" s="18"/>
      <c r="N16" s="11"/>
    </row>
    <row r="17" s="1" customFormat="1" ht="409" customHeight="1" spans="1:14">
      <c r="A17" s="10">
        <v>11</v>
      </c>
      <c r="B17" s="10" t="s">
        <v>524</v>
      </c>
      <c r="C17" s="10"/>
      <c r="D17" s="11" t="s">
        <v>525</v>
      </c>
      <c r="E17" s="11"/>
      <c r="F17" s="11" t="s">
        <v>526</v>
      </c>
      <c r="G17" s="11"/>
      <c r="H17" s="10" t="s">
        <v>167</v>
      </c>
      <c r="I17" s="18">
        <v>0</v>
      </c>
      <c r="J17" s="18"/>
      <c r="K17" s="19">
        <v>3750.068</v>
      </c>
      <c r="L17" s="18">
        <f t="shared" si="0"/>
        <v>0</v>
      </c>
      <c r="M17" s="18"/>
      <c r="N17" s="11"/>
    </row>
    <row r="18" s="1" customFormat="1" ht="14.25" customHeight="1" spans="1:14">
      <c r="A18" s="10" t="s">
        <v>61</v>
      </c>
      <c r="B18" s="10"/>
      <c r="C18" s="10"/>
      <c r="D18" s="10"/>
      <c r="E18" s="10"/>
      <c r="F18" s="10"/>
      <c r="G18" s="10"/>
      <c r="H18" s="10"/>
      <c r="I18" s="10"/>
      <c r="J18" s="10"/>
      <c r="K18" s="20"/>
      <c r="L18" s="19">
        <f>SUM(L7:L17)</f>
        <v>0</v>
      </c>
      <c r="M18" s="18"/>
      <c r="N18" s="18"/>
    </row>
    <row r="19" customFormat="1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2"/>
      <c r="N19" s="4"/>
    </row>
    <row r="20" customFormat="1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2"/>
      <c r="N20" s="4"/>
    </row>
    <row r="21" customFormat="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2"/>
      <c r="N21" s="4"/>
    </row>
    <row r="22" s="1" customFormat="1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2"/>
      <c r="N22" s="4"/>
    </row>
  </sheetData>
  <mergeCells count="59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A18:K18"/>
    <mergeCell ref="A4:A5"/>
    <mergeCell ref="H4:H5"/>
    <mergeCell ref="B4:C5"/>
    <mergeCell ref="D4:E5"/>
    <mergeCell ref="F4:G5"/>
    <mergeCell ref="I4:J5"/>
  </mergeCells>
  <pageMargins left="0.751388888888889" right="0.751388888888889" top="1" bottom="0.472222222222222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pane ySplit="5" topLeftCell="A6" activePane="bottomLeft" state="frozen"/>
      <selection/>
      <selection pane="bottomLeft" activeCell="O1" sqref="O$1:P$1048576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3.61904761904762" style="2" customWidth="1"/>
    <col min="6" max="6" width="10" style="2"/>
    <col min="7" max="7" width="41.8952380952381" style="2" customWidth="1"/>
    <col min="8" max="8" width="10" style="2"/>
    <col min="9" max="9" width="5.24761904761905" style="2" customWidth="1"/>
    <col min="10" max="10" width="4.75238095238095" style="2" customWidth="1"/>
    <col min="11" max="11" width="10" style="3"/>
    <col min="12" max="12" width="8.6" style="3" customWidth="1"/>
    <col min="13" max="13" width="9.75238095238095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27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36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s="1" customFormat="1" ht="126.75" customHeight="1" spans="1:14">
      <c r="A7" s="10">
        <v>1</v>
      </c>
      <c r="B7" s="10" t="s">
        <v>527</v>
      </c>
      <c r="C7" s="10"/>
      <c r="D7" s="11" t="s">
        <v>528</v>
      </c>
      <c r="E7" s="11"/>
      <c r="F7" s="11" t="s">
        <v>529</v>
      </c>
      <c r="G7" s="11"/>
      <c r="H7" s="10" t="s">
        <v>530</v>
      </c>
      <c r="I7" s="18">
        <v>0</v>
      </c>
      <c r="J7" s="18"/>
      <c r="K7" s="19">
        <v>97.9165</v>
      </c>
      <c r="L7" s="18">
        <f t="shared" ref="L7:L10" si="0">K7*I7</f>
        <v>0</v>
      </c>
      <c r="M7" s="18"/>
      <c r="N7" s="11"/>
    </row>
    <row r="8" s="1" customFormat="1" ht="149.25" customHeight="1" spans="1:14">
      <c r="A8" s="10">
        <v>2</v>
      </c>
      <c r="B8" s="10" t="s">
        <v>531</v>
      </c>
      <c r="C8" s="10"/>
      <c r="D8" s="11" t="s">
        <v>532</v>
      </c>
      <c r="E8" s="11"/>
      <c r="F8" s="11" t="s">
        <v>533</v>
      </c>
      <c r="G8" s="11"/>
      <c r="H8" s="10" t="s">
        <v>530</v>
      </c>
      <c r="I8" s="18">
        <v>0</v>
      </c>
      <c r="J8" s="18"/>
      <c r="K8" s="19">
        <v>195.8235</v>
      </c>
      <c r="L8" s="18">
        <f t="shared" si="0"/>
        <v>0</v>
      </c>
      <c r="M8" s="18"/>
      <c r="N8" s="11"/>
    </row>
    <row r="9" s="1" customFormat="1" ht="216.75" customHeight="1" spans="1:14">
      <c r="A9" s="10">
        <v>3</v>
      </c>
      <c r="B9" s="10" t="s">
        <v>534</v>
      </c>
      <c r="C9" s="10"/>
      <c r="D9" s="11" t="s">
        <v>535</v>
      </c>
      <c r="E9" s="11"/>
      <c r="F9" s="11" t="s">
        <v>536</v>
      </c>
      <c r="G9" s="11"/>
      <c r="H9" s="10" t="s">
        <v>409</v>
      </c>
      <c r="I9" s="18">
        <v>0</v>
      </c>
      <c r="J9" s="18"/>
      <c r="K9" s="19">
        <v>675.0225</v>
      </c>
      <c r="L9" s="18">
        <f t="shared" si="0"/>
        <v>0</v>
      </c>
      <c r="M9" s="18"/>
      <c r="N9" s="11"/>
    </row>
    <row r="10" s="1" customFormat="1" ht="149.25" customHeight="1" spans="1:14">
      <c r="A10" s="10">
        <v>4</v>
      </c>
      <c r="B10" s="10" t="s">
        <v>537</v>
      </c>
      <c r="C10" s="10"/>
      <c r="D10" s="11" t="s">
        <v>538</v>
      </c>
      <c r="E10" s="11"/>
      <c r="F10" s="11" t="s">
        <v>539</v>
      </c>
      <c r="G10" s="11"/>
      <c r="H10" s="10" t="s">
        <v>409</v>
      </c>
      <c r="I10" s="18">
        <v>0</v>
      </c>
      <c r="J10" s="18"/>
      <c r="K10" s="19">
        <v>170.5345</v>
      </c>
      <c r="L10" s="18">
        <f t="shared" si="0"/>
        <v>0</v>
      </c>
      <c r="M10" s="18"/>
      <c r="N10" s="11"/>
    </row>
    <row r="11" s="1" customFormat="1" ht="14.25" customHeight="1" spans="1:14">
      <c r="A11" s="10" t="s">
        <v>61</v>
      </c>
      <c r="B11" s="10"/>
      <c r="C11" s="10"/>
      <c r="D11" s="10"/>
      <c r="E11" s="10"/>
      <c r="F11" s="10"/>
      <c r="G11" s="10"/>
      <c r="H11" s="10"/>
      <c r="I11" s="10"/>
      <c r="J11" s="10"/>
      <c r="K11" s="20"/>
      <c r="L11" s="19">
        <f>SUM(L7:L10)</f>
        <v>0</v>
      </c>
      <c r="M11" s="18"/>
      <c r="N11" s="18"/>
    </row>
  </sheetData>
  <mergeCells count="31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A11:K11"/>
    <mergeCell ref="A4:A5"/>
    <mergeCell ref="H4:H5"/>
    <mergeCell ref="B4:C5"/>
    <mergeCell ref="D4:E5"/>
    <mergeCell ref="F4:G5"/>
    <mergeCell ref="I4:J5"/>
  </mergeCells>
  <pageMargins left="0.75" right="0.75" top="0.786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封-2 招标控制价</vt:lpstr>
      <vt:lpstr>表-02 建设项目招标控制价汇总表</vt:lpstr>
      <vt:lpstr>分区运距</vt:lpstr>
      <vt:lpstr>建筑工程</vt:lpstr>
      <vt:lpstr>绿化工程</vt:lpstr>
      <vt:lpstr>排水管道工程</vt:lpstr>
      <vt:lpstr>照明及空调工程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@す</cp:lastModifiedBy>
  <dcterms:created xsi:type="dcterms:W3CDTF">2022-08-23T14:01:00Z</dcterms:created>
  <dcterms:modified xsi:type="dcterms:W3CDTF">2022-09-28T06:06:16Z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9DCAF38C2CA943D2A76377D5AF0C9FA4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false</vt:bool>
  </property>
</Properties>
</file>